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4\1. przetargi 2024\64. zima 2024-2025\postępowanie PZD.261.64.2024\1.64 Zmiana treści SWZ\Załączniki do Rozdziału 2\"/>
    </mc:Choice>
  </mc:AlternateContent>
  <xr:revisionPtr revIDLastSave="0" documentId="13_ncr:1_{7AE91D82-C521-437F-BD8E-3D6B4F6840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 3" sheetId="1" r:id="rId1"/>
  </sheets>
  <calcPr calcId="191029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J27" i="1"/>
  <c r="I27" i="1"/>
  <c r="K26" i="1"/>
  <c r="K25" i="1"/>
  <c r="K24" i="1"/>
  <c r="K23" i="1"/>
  <c r="K22" i="1"/>
  <c r="K21" i="1"/>
  <c r="K20" i="1"/>
  <c r="I20" i="1"/>
  <c r="K19" i="1"/>
  <c r="J18" i="1"/>
  <c r="I18" i="1"/>
  <c r="K17" i="1"/>
  <c r="K16" i="1"/>
  <c r="K15" i="1"/>
  <c r="J14" i="1"/>
  <c r="I14" i="1"/>
  <c r="K13" i="1"/>
  <c r="K12" i="1"/>
  <c r="K11" i="1"/>
  <c r="K10" i="1"/>
  <c r="J9" i="1"/>
  <c r="I9" i="1"/>
  <c r="I36" i="1" l="1"/>
  <c r="K14" i="1"/>
  <c r="K18" i="1"/>
  <c r="K36" i="1" s="1"/>
  <c r="K27" i="1"/>
  <c r="J36" i="1"/>
  <c r="K9" i="1"/>
</calcChain>
</file>

<file path=xl/sharedStrings.xml><?xml version="1.0" encoding="utf-8"?>
<sst xmlns="http://schemas.openxmlformats.org/spreadsheetml/2006/main" count="68" uniqueCount="61">
  <si>
    <t xml:space="preserve">Odcinki dróg do zimowego utrzymania w ramach Zadania Nr 3, </t>
  </si>
  <si>
    <t xml:space="preserve"> z określeniem długości utrzymywanych w poszczególnych zakresach:</t>
  </si>
  <si>
    <t>Formularz 2.3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</si>
  <si>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</si>
  <si>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</si>
  <si>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</si>
  <si>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</si>
  <si>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</si>
  <si>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</si>
  <si>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</si>
  <si>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</si>
  <si>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</si>
  <si>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</si>
  <si>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Gawłuszowice</t>
  </si>
  <si>
    <t>od  do</t>
  </si>
  <si>
    <t>1 144R  Chrząstów-Tuszów Mały</t>
  </si>
  <si>
    <t>0+000  -  1+400</t>
  </si>
  <si>
    <t>1 145R  Młodochów-Brzyście</t>
  </si>
  <si>
    <t>0+000  -  2+260</t>
  </si>
  <si>
    <t>4+470  -  6+345</t>
  </si>
  <si>
    <t>1 143R  Gawłuszowice-Mielec</t>
  </si>
  <si>
    <t>0+000  -  5+487</t>
  </si>
  <si>
    <t>Gmina Mielec</t>
  </si>
  <si>
    <t>1 143R Gawłuszowice-Mielec</t>
  </si>
  <si>
    <t>1 185R Złotniki-Chorzelów</t>
  </si>
  <si>
    <t>0+000  -  2+319</t>
  </si>
  <si>
    <t>1 142R Chrząstów-Malinie-Trześń</t>
  </si>
  <si>
    <t>0+000  -  3+642</t>
  </si>
  <si>
    <t>Gmina Padew Narodowa</t>
  </si>
  <si>
    <t>1 118R  Padew Nar.-Wola Baranowska</t>
  </si>
  <si>
    <t>0+000  -  1+611</t>
  </si>
  <si>
    <t>1 134R  Padew Nar.-Babule</t>
  </si>
  <si>
    <t>0+000  - 8+368</t>
  </si>
  <si>
    <t>1 124R  Knapy-Zachwiejów-Zarównie</t>
  </si>
  <si>
    <t>3+208  -  5+717</t>
  </si>
  <si>
    <t>1 121R  Suchorzów-Gawłuszowice</t>
  </si>
  <si>
    <t>6+817  - 16+833</t>
  </si>
  <si>
    <t>1 123R  Dymitrów Duży-Domacyny Wlk.</t>
  </si>
  <si>
    <t>1+566  -  2+820</t>
  </si>
  <si>
    <t>1 135R  Padew Narod.-Przykop</t>
  </si>
  <si>
    <t>0+000  -  5+311</t>
  </si>
  <si>
    <t>1 136R  Padew Narod.-Kębłów</t>
  </si>
  <si>
    <t>0+000  -  3+780</t>
  </si>
  <si>
    <t>1 647R  Przybyły-Rożniaty</t>
  </si>
  <si>
    <t>0+000  -  4+559</t>
  </si>
  <si>
    <t>Gmina Tuszów Narodowy</t>
  </si>
  <si>
    <t>1+400  -   4+630</t>
  </si>
  <si>
    <t>1 146R Borki Nizińskie-Babicha</t>
  </si>
  <si>
    <t>0+000  -   2+247</t>
  </si>
  <si>
    <t>1 145R Młodochów-Brzyście</t>
  </si>
  <si>
    <t>2+260  -   4+470</t>
  </si>
  <si>
    <t>1 137R Jaślany-Józefów</t>
  </si>
  <si>
    <t>0+000  -   4+492</t>
  </si>
  <si>
    <t>1 138R Jaślany-Czajkowa</t>
  </si>
  <si>
    <t>0+000  -   2+967</t>
  </si>
  <si>
    <t>1 139R Grochowe I-Sarnów</t>
  </si>
  <si>
    <t>0+000  -   5+822</t>
  </si>
  <si>
    <t>1 140R Tuszów-Sarnów-Ostrowy Baran.</t>
  </si>
  <si>
    <t>0+000  -  9+572</t>
  </si>
  <si>
    <t>Razem</t>
  </si>
  <si>
    <t>5+487  - 12+723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</si>
</sst>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0" fillId="2" borderId="0" xfId="0" applyFill="1"/>
    <xf numFmtId="0" fontId="6" fillId="2" borderId="10" xfId="1" applyFont="1" applyFill="1" applyBorder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8" fillId="2" borderId="13" xfId="1" applyFont="1" applyFill="1" applyBorder="1" applyAlignment="1">
      <alignment horizontal="center"/>
    </xf>
    <xf numFmtId="0" fontId="9" fillId="2" borderId="13" xfId="1" applyFont="1" applyFill="1" applyBorder="1"/>
    <xf numFmtId="164" fontId="8" fillId="2" borderId="13" xfId="1" applyNumberFormat="1" applyFont="1" applyFill="1" applyBorder="1" applyAlignment="1">
      <alignment horizontal="right"/>
    </xf>
    <xf numFmtId="164" fontId="8" fillId="2" borderId="14" xfId="1" applyNumberFormat="1" applyFont="1" applyFill="1" applyBorder="1" applyAlignment="1">
      <alignment horizontal="right"/>
    </xf>
    <xf numFmtId="0" fontId="3" fillId="0" borderId="0" xfId="1"/>
    <xf numFmtId="0" fontId="9" fillId="2" borderId="12" xfId="1" applyFont="1" applyFill="1" applyBorder="1"/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/>
    <xf numFmtId="164" fontId="3" fillId="0" borderId="0" xfId="1" applyNumberFormat="1"/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0" fontId="4" fillId="2" borderId="18" xfId="1" applyFont="1" applyFill="1" applyBorder="1" applyAlignment="1">
      <alignment horizontal="center"/>
    </xf>
    <xf numFmtId="0" fontId="5" fillId="2" borderId="18" xfId="1" applyFont="1" applyFill="1" applyBorder="1"/>
    <xf numFmtId="164" fontId="4" fillId="2" borderId="18" xfId="1" applyNumberFormat="1" applyFont="1" applyFill="1" applyBorder="1"/>
    <xf numFmtId="164" fontId="4" fillId="2" borderId="19" xfId="1" applyNumberFormat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5" fillId="2" borderId="14" xfId="1" applyFont="1" applyFill="1" applyBorder="1" applyAlignment="1">
      <alignment horizontal="center"/>
    </xf>
    <xf numFmtId="0" fontId="5" fillId="2" borderId="15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6"/>
  <sheetViews>
    <sheetView tabSelected="1" workbookViewId="0">
      <selection activeCell="Q15" sqref="Q15"/>
    </sheetView>
  </sheetViews>
  <sheetFormatPr defaultRowHeight="15" x14ac:dyDescent="0.25"/>
  <cols>
    <col min="1" max="5" width="9.140625" style="7"/>
    <col min="6" max="6" width="9.28515625" style="7" customWidth="1"/>
    <col min="7" max="11" width="9.140625" style="7"/>
  </cols>
  <sheetData>
    <row r="2" spans="1:16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6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2" t="s">
        <v>2</v>
      </c>
      <c r="K4" s="1"/>
    </row>
    <row r="5" spans="1:16" ht="95.25" thickBot="1" x14ac:dyDescent="0.3">
      <c r="A5" s="30" t="s">
        <v>3</v>
      </c>
      <c r="B5" s="31"/>
      <c r="C5" s="31"/>
      <c r="D5" s="31"/>
      <c r="E5" s="31"/>
      <c r="F5" s="31"/>
      <c r="G5" s="3" t="s">
        <v>4</v>
      </c>
      <c r="H5" s="3" t="s">
        <v>5</v>
      </c>
      <c r="I5" s="3" t="s">
        <v>6</v>
      </c>
      <c r="J5" s="3" t="s">
        <v>7</v>
      </c>
      <c r="K5" s="4" t="s">
        <v>8</v>
      </c>
    </row>
    <row r="6" spans="1:16" ht="15.75" thickBot="1" x14ac:dyDescent="0.3">
      <c r="A6" s="32">
        <v>1</v>
      </c>
      <c r="B6" s="33"/>
      <c r="C6" s="33"/>
      <c r="D6" s="33"/>
      <c r="E6" s="34"/>
      <c r="F6" s="5">
        <v>2</v>
      </c>
      <c r="G6" s="5">
        <v>3</v>
      </c>
      <c r="H6" s="5">
        <v>4</v>
      </c>
      <c r="I6" s="5">
        <v>5</v>
      </c>
      <c r="J6" s="5">
        <v>6</v>
      </c>
      <c r="K6" s="6">
        <v>7</v>
      </c>
    </row>
    <row r="7" spans="1:16" ht="15.75" thickBot="1" x14ac:dyDescent="0.3"/>
    <row r="8" spans="1:16" x14ac:dyDescent="0.25">
      <c r="A8" s="35"/>
      <c r="B8" s="36"/>
      <c r="C8" s="36"/>
      <c r="D8" s="36"/>
      <c r="E8" s="36"/>
      <c r="F8" s="8" t="s">
        <v>9</v>
      </c>
      <c r="G8" s="8" t="s">
        <v>10</v>
      </c>
      <c r="H8" s="8" t="s">
        <v>11</v>
      </c>
      <c r="I8" s="9" t="s">
        <v>10</v>
      </c>
      <c r="J8" s="8" t="s">
        <v>10</v>
      </c>
      <c r="K8" s="10" t="s">
        <v>12</v>
      </c>
    </row>
    <row r="9" spans="1:16" s="15" customFormat="1" x14ac:dyDescent="0.25">
      <c r="A9" s="27" t="s">
        <v>13</v>
      </c>
      <c r="B9" s="28"/>
      <c r="C9" s="28"/>
      <c r="D9" s="28"/>
      <c r="E9" s="28"/>
      <c r="F9" s="28"/>
      <c r="G9" s="11" t="s">
        <v>14</v>
      </c>
      <c r="H9" s="12"/>
      <c r="I9" s="13">
        <f>SUM(I10:I13)</f>
        <v>11.022</v>
      </c>
      <c r="J9" s="13">
        <f t="shared" ref="J9:K9" si="0">SUM(J10:J13)</f>
        <v>11.022</v>
      </c>
      <c r="K9" s="14">
        <f t="shared" si="0"/>
        <v>4.4088000000000003</v>
      </c>
    </row>
    <row r="10" spans="1:16" s="15" customFormat="1" x14ac:dyDescent="0.25">
      <c r="A10" s="16"/>
      <c r="B10" s="12" t="s">
        <v>15</v>
      </c>
      <c r="C10" s="12"/>
      <c r="D10" s="12"/>
      <c r="E10" s="12"/>
      <c r="F10" s="12"/>
      <c r="G10" s="17" t="s">
        <v>16</v>
      </c>
      <c r="H10" s="12"/>
      <c r="I10" s="18">
        <v>1.4</v>
      </c>
      <c r="J10" s="18">
        <v>1.4</v>
      </c>
      <c r="K10" s="19">
        <f>J10*0.4</f>
        <v>0.55999999999999994</v>
      </c>
    </row>
    <row r="11" spans="1:16" s="15" customFormat="1" x14ac:dyDescent="0.25">
      <c r="A11" s="16"/>
      <c r="B11" s="12" t="s">
        <v>17</v>
      </c>
      <c r="C11" s="12"/>
      <c r="D11" s="12"/>
      <c r="E11" s="12"/>
      <c r="F11" s="12"/>
      <c r="G11" s="17" t="s">
        <v>18</v>
      </c>
      <c r="H11" s="12"/>
      <c r="I11" s="18">
        <v>2.2599999999999998</v>
      </c>
      <c r="J11" s="18">
        <v>2.2599999999999998</v>
      </c>
      <c r="K11" s="19">
        <f>J11*0.4</f>
        <v>0.90399999999999991</v>
      </c>
    </row>
    <row r="12" spans="1:16" s="15" customFormat="1" x14ac:dyDescent="0.25">
      <c r="A12" s="16"/>
      <c r="B12" s="12" t="s">
        <v>17</v>
      </c>
      <c r="C12" s="12"/>
      <c r="D12" s="12"/>
      <c r="E12" s="12"/>
      <c r="F12" s="12"/>
      <c r="G12" s="17" t="s">
        <v>19</v>
      </c>
      <c r="H12" s="12"/>
      <c r="I12" s="18">
        <v>1.875</v>
      </c>
      <c r="J12" s="18">
        <v>1.875</v>
      </c>
      <c r="K12" s="19">
        <f>J12*0.4</f>
        <v>0.75</v>
      </c>
    </row>
    <row r="13" spans="1:16" s="15" customFormat="1" x14ac:dyDescent="0.25">
      <c r="A13" s="16"/>
      <c r="B13" s="12" t="s">
        <v>20</v>
      </c>
      <c r="C13" s="12"/>
      <c r="D13" s="12"/>
      <c r="E13" s="12"/>
      <c r="F13" s="12"/>
      <c r="G13" s="17" t="s">
        <v>21</v>
      </c>
      <c r="H13" s="12"/>
      <c r="I13" s="18">
        <v>5.4870000000000001</v>
      </c>
      <c r="J13" s="18">
        <v>5.4870000000000001</v>
      </c>
      <c r="K13" s="19">
        <f>J13*0.4</f>
        <v>2.1948000000000003</v>
      </c>
    </row>
    <row r="14" spans="1:16" s="15" customFormat="1" x14ac:dyDescent="0.25">
      <c r="A14" s="27" t="s">
        <v>22</v>
      </c>
      <c r="B14" s="28"/>
      <c r="C14" s="28"/>
      <c r="D14" s="28"/>
      <c r="E14" s="28"/>
      <c r="F14" s="28"/>
      <c r="G14" s="11" t="s">
        <v>14</v>
      </c>
      <c r="H14" s="12"/>
      <c r="I14" s="13">
        <f>SUM(I15:I17)</f>
        <v>13.196999999999999</v>
      </c>
      <c r="J14" s="13">
        <f t="shared" ref="J14" si="1">SUM(J15:J17)</f>
        <v>13.196999999999999</v>
      </c>
      <c r="K14" s="14">
        <f>SUM(K15:K17)</f>
        <v>5.2788000000000004</v>
      </c>
    </row>
    <row r="15" spans="1:16" s="15" customFormat="1" x14ac:dyDescent="0.25">
      <c r="A15" s="16"/>
      <c r="B15" s="12" t="s">
        <v>23</v>
      </c>
      <c r="C15" s="12"/>
      <c r="D15" s="12"/>
      <c r="E15" s="12"/>
      <c r="F15" s="12"/>
      <c r="G15" s="17" t="s">
        <v>60</v>
      </c>
      <c r="H15" s="12"/>
      <c r="I15" s="18">
        <v>7.2359999999999998</v>
      </c>
      <c r="J15" s="18">
        <v>7.2359999999999998</v>
      </c>
      <c r="K15" s="19">
        <f>J15*0.4</f>
        <v>2.8944000000000001</v>
      </c>
      <c r="P15" s="20"/>
    </row>
    <row r="16" spans="1:16" s="15" customFormat="1" x14ac:dyDescent="0.25">
      <c r="A16" s="16"/>
      <c r="B16" s="12" t="s">
        <v>24</v>
      </c>
      <c r="C16" s="12"/>
      <c r="D16" s="12"/>
      <c r="E16" s="12"/>
      <c r="F16" s="12"/>
      <c r="G16" s="17" t="s">
        <v>25</v>
      </c>
      <c r="H16" s="12"/>
      <c r="I16" s="18">
        <v>2.319</v>
      </c>
      <c r="J16" s="18">
        <v>2.319</v>
      </c>
      <c r="K16" s="19">
        <f>J16*0.4</f>
        <v>0.92759999999999998</v>
      </c>
    </row>
    <row r="17" spans="1:13" s="15" customFormat="1" x14ac:dyDescent="0.25">
      <c r="A17" s="16"/>
      <c r="B17" s="12" t="s">
        <v>26</v>
      </c>
      <c r="C17" s="12"/>
      <c r="D17" s="12"/>
      <c r="E17" s="12"/>
      <c r="F17" s="12"/>
      <c r="G17" s="17" t="s">
        <v>27</v>
      </c>
      <c r="H17" s="12"/>
      <c r="I17" s="18">
        <v>3.6419999999999999</v>
      </c>
      <c r="J17" s="18">
        <v>3.6419999999999999</v>
      </c>
      <c r="K17" s="19">
        <f>J17*0.4</f>
        <v>1.4568000000000001</v>
      </c>
    </row>
    <row r="18" spans="1:13" s="15" customFormat="1" x14ac:dyDescent="0.25">
      <c r="A18" s="27" t="s">
        <v>28</v>
      </c>
      <c r="B18" s="28"/>
      <c r="C18" s="28"/>
      <c r="D18" s="28"/>
      <c r="E18" s="28"/>
      <c r="F18" s="28"/>
      <c r="G18" s="11" t="s">
        <v>14</v>
      </c>
      <c r="H18" s="12"/>
      <c r="I18" s="13">
        <f>SUM(I19:I26)</f>
        <v>37.407999999999994</v>
      </c>
      <c r="J18" s="13">
        <f>SUM(J19:J26)</f>
        <v>37.408000000000001</v>
      </c>
      <c r="K18" s="14">
        <f>SUM(K19:K26)</f>
        <v>14.963200000000001</v>
      </c>
    </row>
    <row r="19" spans="1:13" s="15" customFormat="1" x14ac:dyDescent="0.25">
      <c r="A19" s="16"/>
      <c r="B19" s="12" t="s">
        <v>29</v>
      </c>
      <c r="C19" s="12"/>
      <c r="D19" s="12"/>
      <c r="E19" s="12"/>
      <c r="F19" s="12"/>
      <c r="G19" s="17" t="s">
        <v>30</v>
      </c>
      <c r="H19" s="12"/>
      <c r="I19" s="18">
        <v>1.611</v>
      </c>
      <c r="J19" s="18">
        <v>1.611</v>
      </c>
      <c r="K19" s="19">
        <f t="shared" ref="K19:K26" si="2">J19*0.4</f>
        <v>0.64440000000000008</v>
      </c>
    </row>
    <row r="20" spans="1:13" s="15" customFormat="1" x14ac:dyDescent="0.25">
      <c r="A20" s="16"/>
      <c r="B20" s="12" t="s">
        <v>31</v>
      </c>
      <c r="C20" s="12"/>
      <c r="D20" s="12"/>
      <c r="E20" s="12"/>
      <c r="F20" s="12"/>
      <c r="G20" s="17" t="s">
        <v>32</v>
      </c>
      <c r="H20" s="12"/>
      <c r="I20" s="18">
        <f>12.293-3.925</f>
        <v>8.3679999999999986</v>
      </c>
      <c r="J20" s="18">
        <v>8.3680000000000003</v>
      </c>
      <c r="K20" s="19">
        <f t="shared" si="2"/>
        <v>3.3472000000000004</v>
      </c>
    </row>
    <row r="21" spans="1:13" s="15" customFormat="1" x14ac:dyDescent="0.25">
      <c r="A21" s="16"/>
      <c r="B21" s="12" t="s">
        <v>33</v>
      </c>
      <c r="C21" s="12"/>
      <c r="D21" s="12"/>
      <c r="E21" s="12"/>
      <c r="F21" s="12"/>
      <c r="G21" s="17" t="s">
        <v>34</v>
      </c>
      <c r="H21" s="12"/>
      <c r="I21" s="18">
        <v>2.5089999999999999</v>
      </c>
      <c r="J21" s="18">
        <v>2.5089999999999999</v>
      </c>
      <c r="K21" s="19">
        <f t="shared" si="2"/>
        <v>1.0036</v>
      </c>
    </row>
    <row r="22" spans="1:13" s="15" customFormat="1" x14ac:dyDescent="0.25">
      <c r="A22" s="16"/>
      <c r="B22" s="12" t="s">
        <v>35</v>
      </c>
      <c r="C22" s="12"/>
      <c r="D22" s="12"/>
      <c r="E22" s="12"/>
      <c r="F22" s="12"/>
      <c r="G22" s="17" t="s">
        <v>36</v>
      </c>
      <c r="H22" s="12"/>
      <c r="I22" s="18">
        <v>10.016</v>
      </c>
      <c r="J22" s="18">
        <v>10.016</v>
      </c>
      <c r="K22" s="19">
        <f t="shared" si="2"/>
        <v>4.0064000000000002</v>
      </c>
    </row>
    <row r="23" spans="1:13" s="15" customFormat="1" x14ac:dyDescent="0.25">
      <c r="A23" s="16"/>
      <c r="B23" s="12" t="s">
        <v>37</v>
      </c>
      <c r="C23" s="12"/>
      <c r="D23" s="12"/>
      <c r="E23" s="12"/>
      <c r="F23" s="12"/>
      <c r="G23" s="17" t="s">
        <v>38</v>
      </c>
      <c r="H23" s="12"/>
      <c r="I23" s="18">
        <v>1.254</v>
      </c>
      <c r="J23" s="18">
        <v>1.254</v>
      </c>
      <c r="K23" s="19">
        <f t="shared" si="2"/>
        <v>0.50160000000000005</v>
      </c>
    </row>
    <row r="24" spans="1:13" s="15" customFormat="1" x14ac:dyDescent="0.25">
      <c r="A24" s="16"/>
      <c r="B24" s="12" t="s">
        <v>39</v>
      </c>
      <c r="C24" s="12"/>
      <c r="D24" s="12"/>
      <c r="E24" s="12"/>
      <c r="F24" s="12"/>
      <c r="G24" s="17" t="s">
        <v>40</v>
      </c>
      <c r="H24" s="12"/>
      <c r="I24" s="18">
        <v>5.3109999999999999</v>
      </c>
      <c r="J24" s="18">
        <v>5.3109999999999999</v>
      </c>
      <c r="K24" s="19">
        <f t="shared" si="2"/>
        <v>2.1244000000000001</v>
      </c>
    </row>
    <row r="25" spans="1:13" s="15" customFormat="1" x14ac:dyDescent="0.25">
      <c r="A25" s="16"/>
      <c r="B25" s="12" t="s">
        <v>41</v>
      </c>
      <c r="C25" s="12"/>
      <c r="D25" s="12"/>
      <c r="E25" s="12"/>
      <c r="F25" s="12"/>
      <c r="G25" s="17" t="s">
        <v>42</v>
      </c>
      <c r="H25" s="12"/>
      <c r="I25" s="18">
        <v>3.78</v>
      </c>
      <c r="J25" s="18">
        <v>3.78</v>
      </c>
      <c r="K25" s="19">
        <f t="shared" si="2"/>
        <v>1.512</v>
      </c>
    </row>
    <row r="26" spans="1:13" s="15" customFormat="1" x14ac:dyDescent="0.25">
      <c r="A26" s="16"/>
      <c r="B26" s="12" t="s">
        <v>43</v>
      </c>
      <c r="C26" s="12"/>
      <c r="D26" s="12"/>
      <c r="E26" s="12"/>
      <c r="F26" s="12"/>
      <c r="G26" s="17" t="s">
        <v>44</v>
      </c>
      <c r="H26" s="12"/>
      <c r="I26" s="18">
        <v>4.5590000000000002</v>
      </c>
      <c r="J26" s="18">
        <v>4.5590000000000002</v>
      </c>
      <c r="K26" s="19">
        <f t="shared" si="2"/>
        <v>1.8236000000000001</v>
      </c>
    </row>
    <row r="27" spans="1:13" s="15" customFormat="1" x14ac:dyDescent="0.25">
      <c r="A27" s="27" t="s">
        <v>45</v>
      </c>
      <c r="B27" s="28"/>
      <c r="C27" s="28"/>
      <c r="D27" s="28"/>
      <c r="E27" s="28"/>
      <c r="F27" s="28"/>
      <c r="G27" s="11" t="s">
        <v>14</v>
      </c>
      <c r="H27" s="12"/>
      <c r="I27" s="21">
        <f>SUM(I28:I34)</f>
        <v>30.54</v>
      </c>
      <c r="J27" s="21">
        <f>SUM(J28:J34)</f>
        <v>30.54</v>
      </c>
      <c r="K27" s="22">
        <f>SUM(K28:K34)</f>
        <v>12.215999999999999</v>
      </c>
    </row>
    <row r="28" spans="1:13" s="15" customFormat="1" x14ac:dyDescent="0.25">
      <c r="A28" s="16"/>
      <c r="B28" s="12" t="s">
        <v>15</v>
      </c>
      <c r="C28" s="12"/>
      <c r="D28" s="12"/>
      <c r="E28" s="12"/>
      <c r="F28" s="12"/>
      <c r="G28" s="17" t="s">
        <v>46</v>
      </c>
      <c r="H28" s="12"/>
      <c r="I28" s="18">
        <v>3.23</v>
      </c>
      <c r="J28" s="18">
        <v>3.23</v>
      </c>
      <c r="K28" s="19">
        <f t="shared" ref="K28:K34" si="3">J28*0.4</f>
        <v>1.292</v>
      </c>
    </row>
    <row r="29" spans="1:13" s="15" customFormat="1" x14ac:dyDescent="0.25">
      <c r="A29" s="16"/>
      <c r="B29" s="12" t="s">
        <v>47</v>
      </c>
      <c r="C29" s="12"/>
      <c r="D29" s="12"/>
      <c r="E29" s="12"/>
      <c r="F29" s="12"/>
      <c r="G29" s="17" t="s">
        <v>48</v>
      </c>
      <c r="H29" s="12"/>
      <c r="I29" s="18">
        <v>2.2469999999999999</v>
      </c>
      <c r="J29" s="18">
        <v>2.2469999999999999</v>
      </c>
      <c r="K29" s="19">
        <f t="shared" si="3"/>
        <v>0.89880000000000004</v>
      </c>
    </row>
    <row r="30" spans="1:13" s="15" customFormat="1" x14ac:dyDescent="0.25">
      <c r="A30" s="16"/>
      <c r="B30" s="12" t="s">
        <v>49</v>
      </c>
      <c r="C30" s="12"/>
      <c r="D30" s="12"/>
      <c r="E30" s="12"/>
      <c r="F30" s="12"/>
      <c r="G30" s="17" t="s">
        <v>50</v>
      </c>
      <c r="H30" s="12"/>
      <c r="I30" s="18">
        <v>2.21</v>
      </c>
      <c r="J30" s="18">
        <v>2.21</v>
      </c>
      <c r="K30" s="19">
        <f t="shared" si="3"/>
        <v>0.88400000000000001</v>
      </c>
    </row>
    <row r="31" spans="1:13" s="15" customFormat="1" x14ac:dyDescent="0.25">
      <c r="A31" s="16"/>
      <c r="B31" s="12" t="s">
        <v>51</v>
      </c>
      <c r="C31" s="12"/>
      <c r="D31" s="12"/>
      <c r="E31" s="12"/>
      <c r="F31" s="12"/>
      <c r="G31" s="17" t="s">
        <v>52</v>
      </c>
      <c r="H31" s="12"/>
      <c r="I31" s="18">
        <v>4.492</v>
      </c>
      <c r="J31" s="18">
        <v>4.492</v>
      </c>
      <c r="K31" s="19">
        <f t="shared" si="3"/>
        <v>1.7968000000000002</v>
      </c>
      <c r="M31" s="20"/>
    </row>
    <row r="32" spans="1:13" s="15" customFormat="1" x14ac:dyDescent="0.25">
      <c r="A32" s="16"/>
      <c r="B32" s="12" t="s">
        <v>53</v>
      </c>
      <c r="C32" s="12"/>
      <c r="D32" s="12"/>
      <c r="E32" s="12"/>
      <c r="F32" s="12"/>
      <c r="G32" s="17" t="s">
        <v>54</v>
      </c>
      <c r="H32" s="12"/>
      <c r="I32" s="18">
        <v>2.9670000000000001</v>
      </c>
      <c r="J32" s="18">
        <v>2.9670000000000001</v>
      </c>
      <c r="K32" s="19">
        <f t="shared" si="3"/>
        <v>1.1868000000000001</v>
      </c>
    </row>
    <row r="33" spans="1:11" s="15" customFormat="1" x14ac:dyDescent="0.25">
      <c r="A33" s="16"/>
      <c r="B33" s="12" t="s">
        <v>55</v>
      </c>
      <c r="C33" s="12"/>
      <c r="D33" s="12"/>
      <c r="E33" s="12"/>
      <c r="F33" s="12"/>
      <c r="G33" s="17" t="s">
        <v>56</v>
      </c>
      <c r="H33" s="12"/>
      <c r="I33" s="18">
        <v>5.8220000000000001</v>
      </c>
      <c r="J33" s="18">
        <v>5.8220000000000001</v>
      </c>
      <c r="K33" s="19">
        <f t="shared" si="3"/>
        <v>2.3288000000000002</v>
      </c>
    </row>
    <row r="34" spans="1:11" s="15" customFormat="1" x14ac:dyDescent="0.25">
      <c r="A34" s="16"/>
      <c r="B34" s="12" t="s">
        <v>57</v>
      </c>
      <c r="C34" s="12"/>
      <c r="D34" s="12"/>
      <c r="E34" s="12"/>
      <c r="F34" s="12"/>
      <c r="G34" s="17" t="s">
        <v>58</v>
      </c>
      <c r="H34" s="12"/>
      <c r="I34" s="18">
        <v>9.5719999999999992</v>
      </c>
      <c r="J34" s="18">
        <v>9.5719999999999992</v>
      </c>
      <c r="K34" s="19">
        <f t="shared" si="3"/>
        <v>3.8287999999999998</v>
      </c>
    </row>
    <row r="35" spans="1:11" s="15" customFormat="1" x14ac:dyDescent="0.25">
      <c r="A35" s="37"/>
      <c r="B35" s="38"/>
      <c r="C35" s="38"/>
      <c r="D35" s="38"/>
      <c r="E35" s="38"/>
      <c r="F35" s="38"/>
      <c r="G35" s="38"/>
      <c r="H35" s="38"/>
      <c r="I35" s="38"/>
      <c r="J35" s="38"/>
      <c r="K35" s="39"/>
    </row>
    <row r="36" spans="1:11" s="15" customFormat="1" ht="15.75" customHeight="1" thickBot="1" x14ac:dyDescent="0.3">
      <c r="A36" s="40"/>
      <c r="B36" s="41"/>
      <c r="C36" s="41"/>
      <c r="D36" s="41"/>
      <c r="E36" s="41"/>
      <c r="F36" s="42"/>
      <c r="G36" s="23" t="s">
        <v>59</v>
      </c>
      <c r="H36" s="24"/>
      <c r="I36" s="25">
        <f>I27+I18+I14+I9</f>
        <v>92.167000000000002</v>
      </c>
      <c r="J36" s="25">
        <f t="shared" ref="J36:K36" si="4">J27+J18+J14+J9</f>
        <v>92.167000000000016</v>
      </c>
      <c r="K36" s="26">
        <f t="shared" si="4"/>
        <v>36.866799999999998</v>
      </c>
    </row>
  </sheetData>
  <mergeCells count="11">
    <mergeCell ref="A14:F14"/>
    <mergeCell ref="A18:F18"/>
    <mergeCell ref="A27:F27"/>
    <mergeCell ref="A35:K35"/>
    <mergeCell ref="A36:F36"/>
    <mergeCell ref="A9:F9"/>
    <mergeCell ref="A2:K2"/>
    <mergeCell ref="A3:K3"/>
    <mergeCell ref="A5:F5"/>
    <mergeCell ref="A6:E6"/>
    <mergeCell ref="A8:E8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2022-08-04T09:37:54Z</dcterms:created>
  <dcterms:modified xsi:type="dcterms:W3CDTF">2024-08-20T07:46:20Z</dcterms:modified>
</cp:coreProperties>
</file>