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szek\Desktop\"/>
    </mc:Choice>
  </mc:AlternateContent>
  <bookViews>
    <workbookView xWindow="480" yWindow="60" windowWidth="23250" windowHeight="12840"/>
  </bookViews>
  <sheets>
    <sheet name="inwestorski" sheetId="1" r:id="rId1"/>
    <sheet name="zestawienie" sheetId="2" r:id="rId2"/>
    <sheet name="Arkusz1" sheetId="3" r:id="rId3"/>
  </sheets>
  <calcPr calcId="152511"/>
</workbook>
</file>

<file path=xl/calcChain.xml><?xml version="1.0" encoding="utf-8"?>
<calcChain xmlns="http://schemas.openxmlformats.org/spreadsheetml/2006/main">
  <c r="D4" i="2" l="1"/>
  <c r="C4" i="3" l="1"/>
  <c r="C7" i="3" s="1"/>
  <c r="C4" i="2"/>
  <c r="B6" i="2" l="1"/>
  <c r="E6" i="2" s="1"/>
  <c r="B6" i="3"/>
  <c r="D6" i="3" s="1"/>
  <c r="B5" i="2"/>
  <c r="E5" i="2" s="1"/>
  <c r="B5" i="3"/>
  <c r="D5" i="3" s="1"/>
  <c r="B4" i="2" l="1"/>
  <c r="B7" i="2" s="1"/>
  <c r="B4" i="3"/>
  <c r="E4" i="2" l="1"/>
  <c r="E7" i="2" s="1"/>
  <c r="B7" i="3"/>
  <c r="D4" i="3"/>
  <c r="D7" i="3" s="1"/>
</calcChain>
</file>

<file path=xl/sharedStrings.xml><?xml version="1.0" encoding="utf-8"?>
<sst xmlns="http://schemas.openxmlformats.org/spreadsheetml/2006/main" count="159" uniqueCount="123">
  <si>
    <t>Lp.</t>
  </si>
  <si>
    <t>Wyszczególnienie  robót</t>
  </si>
  <si>
    <t>J.m.</t>
  </si>
  <si>
    <t>Ilość
jedn.</t>
  </si>
  <si>
    <t>Cena
jedn.</t>
  </si>
  <si>
    <t>Wartość</t>
  </si>
  <si>
    <t>1. Roboty przygotowawcze</t>
  </si>
  <si>
    <t>1.1</t>
  </si>
  <si>
    <t>2.1</t>
  </si>
  <si>
    <t>m3</t>
  </si>
  <si>
    <t>2.2</t>
  </si>
  <si>
    <t>m</t>
  </si>
  <si>
    <t>m2</t>
  </si>
  <si>
    <t>3.1</t>
  </si>
  <si>
    <t>3.2</t>
  </si>
  <si>
    <t>szt.</t>
  </si>
  <si>
    <t>3.5</t>
  </si>
  <si>
    <t>3.6</t>
  </si>
  <si>
    <t>4.1</t>
  </si>
  <si>
    <t>4.2</t>
  </si>
  <si>
    <t>5.1</t>
  </si>
  <si>
    <t>5.2</t>
  </si>
  <si>
    <t>5.3</t>
  </si>
  <si>
    <t>6.1</t>
  </si>
  <si>
    <t>6.2</t>
  </si>
  <si>
    <t>06.02.01           45 23 21 30-2</t>
  </si>
  <si>
    <t>Nr STWiORB Kod CPV</t>
  </si>
  <si>
    <t>06.01.01                45 23 31 20-6</t>
  </si>
  <si>
    <t>Humusowanie skarp z obsianiem przy grubości warstwy humusu 5 cm.</t>
  </si>
  <si>
    <t>1.2</t>
  </si>
  <si>
    <t>szt</t>
  </si>
  <si>
    <t>7.1</t>
  </si>
  <si>
    <t>7.2</t>
  </si>
  <si>
    <t>01.01.01       45 11 27 30-1</t>
  </si>
  <si>
    <t>km</t>
  </si>
  <si>
    <t>01.02.02         45 11 22 10-0</t>
  </si>
  <si>
    <t>Usunięcie warstwy ziemi urodzajnej (humusu) o grubości do 15 cm wraz z odwiezieniem poza obręb robót</t>
  </si>
  <si>
    <t>1.3</t>
  </si>
  <si>
    <t>01.02.04              45 11 13 00-1</t>
  </si>
  <si>
    <t>1.4</t>
  </si>
  <si>
    <t>Rozebranie przepustów rurowych - rury betonowe o śr. 50 cm -wraz z odwozem</t>
  </si>
  <si>
    <t>Razem  grupa 1. Roboty przygotowawcze</t>
  </si>
  <si>
    <t>02.01.01          45 11 12 00-0</t>
  </si>
  <si>
    <t xml:space="preserve">Wykonanie wykopów koparkami podsiębiernymi o poj.łyżki 0.40 m3 w gr.kat. III-IV z przerzutem poprzecznym urobku na nasyp wraz z  formowaniem i zagęszczeniem </t>
  </si>
  <si>
    <t>02.03.01         45 11 12 00-0</t>
  </si>
  <si>
    <t>Formowanie i zagęszczanie nasypów o wysokości do 3,0 m, grunt kat. I-II wraz z zakupem i dostarczeniem gruntu w miejsce wbudowania</t>
  </si>
  <si>
    <t>Razem  grupa 2. Roboty ziemne</t>
  </si>
  <si>
    <t>03.02.01           45 23 21 30-2</t>
  </si>
  <si>
    <t>Studzienki ściekowe uliczne betonowe o śr.500 mm z osadnikiem bez syfonu z wpustem krawężnikowo jezdniowym</t>
  </si>
  <si>
    <t>Razem  grupa 3. Odwodnienie</t>
  </si>
  <si>
    <t>04.04.02             45 23 33 20-8</t>
  </si>
  <si>
    <t>Warstwa górna podbudowy z kruszyw łamanych 0/31.5 gr. 10 cm -chodnik</t>
  </si>
  <si>
    <t>Razem  grupa 4. Podbudowy</t>
  </si>
  <si>
    <t>Razem  grupa 5. Nawierzchnie</t>
  </si>
  <si>
    <t>Razem  grupa 6. Roboty wykończeniowe</t>
  </si>
  <si>
    <t>7.3</t>
  </si>
  <si>
    <t>08.03.01                45 23 32 22-1</t>
  </si>
  <si>
    <t>Obrzeża betonowe o wymiarach 30x8 na podsypce cementowo-piaskowe 1:4, (spoiny wypełnione zaprawą cementową) na ławie betonowej 24x10 cm z oporem 15x10 cm z betonu C12/15</t>
  </si>
  <si>
    <t>08.05.06                 45 23 31 20-6</t>
  </si>
  <si>
    <t>2. Roboty ziemne</t>
  </si>
  <si>
    <t>3. Odwodnienie</t>
  </si>
  <si>
    <t>6. Roboty wykończeniowe</t>
  </si>
  <si>
    <t>5. Nawierzchnie</t>
  </si>
  <si>
    <t>4. Podbudowy</t>
  </si>
  <si>
    <t>Razem  grupa 7. Elementy ulic</t>
  </si>
  <si>
    <t>7. Elementy ulic</t>
  </si>
  <si>
    <t>1.5</t>
  </si>
  <si>
    <t>Roboty pomiarowe dla trasy drogi w terenie równinnym wraz z inwentaryzacją powykonawczą</t>
  </si>
  <si>
    <t>05.03.23           45 23 32 22-1</t>
  </si>
  <si>
    <t>08.01.01                    45 23 32 22-1</t>
  </si>
  <si>
    <t>Kanały z rur PCV łączonych na wcisk o śr. zewn. 200 mm- przykanaliki</t>
  </si>
  <si>
    <t>Kanały z rur HDPE łączonych na wcisk o śr. wewn. 400 mm na podłożu z pospółki o grub. w-wy 10 cm</t>
  </si>
  <si>
    <t>Przepusty rurowe pod zjazdami - ścianki czołowe dla rur o średnicy 40 cm</t>
  </si>
  <si>
    <t>t</t>
  </si>
  <si>
    <t xml:space="preserve">04.04.02                   45 23 33 20-8 </t>
  </si>
  <si>
    <t>całość</t>
  </si>
  <si>
    <t>masa na całości</t>
  </si>
  <si>
    <t>3.3</t>
  </si>
  <si>
    <t>3.4</t>
  </si>
  <si>
    <t>5.4</t>
  </si>
  <si>
    <t>01.02.01                        45 11 27 10-5</t>
  </si>
  <si>
    <t>3.7</t>
  </si>
  <si>
    <t>chodnik</t>
  </si>
  <si>
    <t>poszerzenie z masą</t>
  </si>
  <si>
    <t>Szafranów 340m masa 350m</t>
  </si>
  <si>
    <t>Czermin 275m</t>
  </si>
  <si>
    <t>Czermin+Trzciana 265m</t>
  </si>
  <si>
    <t>Gmina Czermin 2017</t>
  </si>
  <si>
    <t>SUMA</t>
  </si>
  <si>
    <t>KOSZTORYS OFERTOWY</t>
  </si>
  <si>
    <t>05.03.05a                     45 23 32 20-7</t>
  </si>
  <si>
    <t>06.01.01          45 23 31 20-6</t>
  </si>
  <si>
    <t>na wykonanie chodników przy drogach powiatowych na terenie powiatu mieleckiego:</t>
  </si>
  <si>
    <t>Zadanie nr 2 - przy drodze Nr 1 169R oraz przy drodze Nr 1 152R w m. Podleszany                                             na odcinkach o łącznej  dług. 360 m</t>
  </si>
  <si>
    <t>Droga Nr 1 169R odc. dł. 320 m oraz droga Nr 1 152R odc. dł. 40 m w m. Podleszany</t>
  </si>
  <si>
    <t>Karczowanie pni , drzewa o średn. 26 - 35 cm wraz z wywozem w miejsca pozyskane przez Wykonawcę</t>
  </si>
  <si>
    <t>Rozebranie przepustów rurowych - ścianki czołowe, ławy betonowe i nawierzchnie z betonu wraz z odwozem</t>
  </si>
  <si>
    <t>Studnie rewizyjne z kręgów betonowych, wykonywane w gotowym wykopie, o średnicy kręgów 1000 mm i głębokości studni do 2 m</t>
  </si>
  <si>
    <t>Studnie rewizyjne z kręgów betonowych, wykonywane w gotowym wykopie, o średnicy kręgów 1200 mm i głębokości studni do 2 m</t>
  </si>
  <si>
    <t>Studnie rewizyjne z kręgów betonowych, wykonywane w gotowym wykopie, o średnicy kręgów 1500 mm i głębokości studni do 2 m</t>
  </si>
  <si>
    <t>Podbudowa z kruszywa łamanego 0/31,5, grubość warstwy po zagęszczeniu 20 cm -  zjazdy</t>
  </si>
  <si>
    <t>Zjazdy z kostki brukowej betonowej - kolor grafitowy grubości 8 cm na podsypce cementowo-piaskowej  z wypełnieniem spoin piaskiem</t>
  </si>
  <si>
    <t>Chodniki z kostki brukowej betonowej - kolor szary grubości 6 cm na podsypce cementowo-piaskowej z wypełnieniem spoin piaskiem</t>
  </si>
  <si>
    <t>05.03.05b                     45 23 32 20-7</t>
  </si>
  <si>
    <t>Wyrównanie istniejącej nawierzchni betonem asfaltowym AC/16W dla ruchu kat. KR 2 sposobem mechanicznym wraz z oczyszczniem i skropieniem zgodnie ze SST 04.03.01</t>
  </si>
  <si>
    <t>Wykonanie warstwy ścieralnej z betonu asfaltowego AC/11S grub. 4 cm dla ruchu kat. KR 3 (na całej szerokości jezdni) wraz ze skropieniem zgodnie ze SST 04.03.01</t>
  </si>
  <si>
    <t>Uzupełnienie poboczy i zjazdów kruszywem łamanym 0/31 na szer.0,75 m przy śr. gr. w-wy 10 cm</t>
  </si>
  <si>
    <t>6.3</t>
  </si>
  <si>
    <t xml:space="preserve">Umocnienie skarp nasypu płytami ażurowymi 60x40x8 </t>
  </si>
  <si>
    <t>6.4</t>
  </si>
  <si>
    <t>07.01.01                           45 23 32 21-4</t>
  </si>
  <si>
    <t>Mechaniczne wykonanie oznakowania poziomego cienkowarstwowego, farbą odblaskową</t>
  </si>
  <si>
    <t>6.5</t>
  </si>
  <si>
    <t>07.02.01 45 23 31 20-6</t>
  </si>
  <si>
    <t>Ustawienie tablic pionowych znaków drogowych, o pow. do 0,3 m2, na słupkach z rur stalowych</t>
  </si>
  <si>
    <t>Krawężniki betonowe wystające o wymiarach 15x30 cm z wykonaniem ław betonowych z oporem z betonu C16/20 na podsypce cementowo-piaskowej</t>
  </si>
  <si>
    <t>Ściek przykrawężnikowy z kostki brukowej betonowej gr. 8 cm - kolor grafitowy szerokości 30 cm na podsypce cementowo-piaskowej gr. 3cm i ławie betonowej gr. 25 cm z betonu C16/20</t>
  </si>
  <si>
    <t>8.</t>
  </si>
  <si>
    <t>CENA NETTO ZADANIA (suma poz. 1 - 7):</t>
  </si>
  <si>
    <t>9.</t>
  </si>
  <si>
    <t>PODATEK VAT (…….% od poz. 8):</t>
  </si>
  <si>
    <t>10.</t>
  </si>
  <si>
    <t>CENA BRUTTO (suma poz. 8 - 9):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</si>
</sst>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FF66CC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1" fillId="0" borderId="0"/>
  </cellStyleXfs>
  <cellXfs count="149">
    <xf numFmtId="0" fontId="0" fillId="0" borderId="0" xfId="0"/>
    <xf numFmtId="0" fontId="9" fillId="0" borderId="0" xfId="1" applyFont="1" applyFill="1"/>
    <xf numFmtId="0" fontId="6" fillId="0" borderId="2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/>
    </xf>
    <xf numFmtId="2" fontId="12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right" vertical="center"/>
    </xf>
    <xf numFmtId="0" fontId="13" fillId="0" borderId="5" xfId="0" applyFont="1" applyBorder="1" applyAlignment="1">
      <alignment horizontal="center" vertical="center"/>
    </xf>
    <xf numFmtId="2" fontId="13" fillId="0" borderId="5" xfId="0" applyNumberFormat="1" applyFont="1" applyBorder="1" applyAlignment="1">
      <alignment horizontal="center" vertical="center"/>
    </xf>
    <xf numFmtId="0" fontId="1" fillId="0" borderId="0" xfId="0" applyFont="1" applyFill="1"/>
    <xf numFmtId="0" fontId="5" fillId="0" borderId="0" xfId="1" applyFont="1" applyFill="1"/>
    <xf numFmtId="0" fontId="6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4" fontId="6" fillId="0" borderId="3" xfId="1" applyNumberFormat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7" fillId="0" borderId="13" xfId="1" applyFont="1" applyFill="1" applyBorder="1" applyAlignment="1">
      <alignment horizontal="center"/>
    </xf>
    <xf numFmtId="3" fontId="7" fillId="0" borderId="14" xfId="1" applyNumberFormat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4" fontId="6" fillId="0" borderId="3" xfId="1" applyNumberFormat="1" applyFont="1" applyFill="1" applyBorder="1" applyAlignment="1"/>
    <xf numFmtId="4" fontId="6" fillId="0" borderId="6" xfId="1" applyNumberFormat="1" applyFont="1" applyFill="1" applyBorder="1"/>
    <xf numFmtId="4" fontId="6" fillId="0" borderId="11" xfId="1" applyNumberFormat="1" applyFont="1" applyFill="1" applyBorder="1" applyAlignment="1"/>
    <xf numFmtId="4" fontId="6" fillId="0" borderId="6" xfId="1" applyNumberFormat="1" applyFont="1" applyFill="1" applyBorder="1" applyAlignment="1"/>
    <xf numFmtId="0" fontId="4" fillId="0" borderId="7" xfId="0" applyFont="1" applyFill="1" applyBorder="1" applyAlignment="1">
      <alignment horizontal="center"/>
    </xf>
    <xf numFmtId="4" fontId="4" fillId="0" borderId="9" xfId="0" applyNumberFormat="1" applyFont="1" applyFill="1" applyBorder="1"/>
    <xf numFmtId="4" fontId="9" fillId="0" borderId="0" xfId="1" applyNumberFormat="1" applyFont="1" applyFill="1"/>
    <xf numFmtId="0" fontId="0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6" fillId="0" borderId="23" xfId="0" applyFont="1" applyFill="1" applyBorder="1" applyAlignment="1">
      <alignment horizontal="right" vertical="top"/>
    </xf>
    <xf numFmtId="0" fontId="1" fillId="0" borderId="22" xfId="0" applyFont="1" applyFill="1" applyBorder="1" applyAlignment="1">
      <alignment vertical="top"/>
    </xf>
    <xf numFmtId="0" fontId="1" fillId="0" borderId="24" xfId="0" applyFont="1" applyFill="1" applyBorder="1" applyAlignment="1">
      <alignment vertical="top"/>
    </xf>
    <xf numFmtId="0" fontId="4" fillId="0" borderId="22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5" xfId="1" applyFont="1" applyFill="1" applyBorder="1" applyAlignment="1">
      <alignment horizontal="center"/>
    </xf>
    <xf numFmtId="0" fontId="6" fillId="0" borderId="30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21" xfId="1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/>
    <xf numFmtId="0" fontId="0" fillId="0" borderId="0" xfId="0" applyFill="1"/>
    <xf numFmtId="0" fontId="1" fillId="0" borderId="0" xfId="0" applyFont="1" applyFill="1" applyBorder="1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left" vertical="center" wrapText="1"/>
    </xf>
    <xf numFmtId="164" fontId="14" fillId="0" borderId="17" xfId="0" applyNumberFormat="1" applyFont="1" applyFill="1" applyBorder="1" applyAlignment="1">
      <alignment horizontal="right" vertical="center" wrapText="1"/>
    </xf>
    <xf numFmtId="2" fontId="14" fillId="0" borderId="15" xfId="0" applyNumberFormat="1" applyFont="1" applyFill="1" applyBorder="1" applyAlignment="1">
      <alignment vertical="center" wrapText="1"/>
    </xf>
    <xf numFmtId="4" fontId="1" fillId="0" borderId="6" xfId="3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vertical="center" wrapText="1"/>
    </xf>
    <xf numFmtId="4" fontId="1" fillId="0" borderId="5" xfId="6" applyNumberFormat="1" applyFont="1" applyFill="1" applyBorder="1" applyAlignment="1">
      <alignment vertical="center"/>
    </xf>
    <xf numFmtId="2" fontId="14" fillId="0" borderId="17" xfId="0" applyNumberFormat="1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/>
    </xf>
    <xf numFmtId="4" fontId="14" fillId="0" borderId="15" xfId="0" applyNumberFormat="1" applyFont="1" applyFill="1" applyBorder="1" applyAlignment="1">
      <alignment horizontal="right" vertical="center"/>
    </xf>
    <xf numFmtId="2" fontId="14" fillId="0" borderId="5" xfId="0" applyNumberFormat="1" applyFont="1" applyFill="1" applyBorder="1" applyAlignment="1">
      <alignment horizontal="right" vertical="center"/>
    </xf>
    <xf numFmtId="4" fontId="1" fillId="0" borderId="6" xfId="3" applyNumberFormat="1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left" vertical="center" wrapText="1"/>
    </xf>
    <xf numFmtId="4" fontId="1" fillId="0" borderId="17" xfId="0" applyNumberFormat="1" applyFont="1" applyFill="1" applyBorder="1" applyAlignment="1">
      <alignment horizontal="right" vertical="center" wrapText="1"/>
    </xf>
    <xf numFmtId="2" fontId="1" fillId="0" borderId="17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16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right" vertical="center" wrapText="1"/>
    </xf>
    <xf numFmtId="2" fontId="1" fillId="0" borderId="15" xfId="0" applyNumberFormat="1" applyFont="1" applyFill="1" applyBorder="1" applyAlignment="1">
      <alignment horizontal="right" vertical="center" wrapText="1"/>
    </xf>
    <xf numFmtId="0" fontId="15" fillId="0" borderId="4" xfId="0" applyFont="1" applyFill="1" applyBorder="1" applyAlignment="1">
      <alignment horizontal="right" vertical="top"/>
    </xf>
    <xf numFmtId="0" fontId="15" fillId="0" borderId="5" xfId="0" applyFont="1" applyFill="1" applyBorder="1" applyAlignment="1">
      <alignment horizontal="right" vertical="top"/>
    </xf>
    <xf numFmtId="0" fontId="0" fillId="0" borderId="27" xfId="0" applyFill="1" applyBorder="1" applyAlignment="1"/>
    <xf numFmtId="0" fontId="14" fillId="0" borderId="15" xfId="0" applyFont="1" applyFill="1" applyBorder="1" applyAlignment="1">
      <alignment vertical="top" wrapText="1"/>
    </xf>
    <xf numFmtId="0" fontId="14" fillId="0" borderId="5" xfId="0" applyFont="1" applyFill="1" applyBorder="1" applyAlignment="1">
      <alignment horizontal="center" vertical="center"/>
    </xf>
    <xf numFmtId="2" fontId="14" fillId="0" borderId="17" xfId="0" applyNumberFormat="1" applyFont="1" applyFill="1" applyBorder="1" applyAlignment="1">
      <alignment horizontal="right" vertical="center"/>
    </xf>
    <xf numFmtId="2" fontId="14" fillId="0" borderId="17" xfId="0" applyNumberFormat="1" applyFont="1" applyFill="1" applyBorder="1" applyAlignment="1">
      <alignment vertical="center"/>
    </xf>
    <xf numFmtId="0" fontId="14" fillId="0" borderId="5" xfId="0" applyFont="1" applyFill="1" applyBorder="1" applyAlignment="1">
      <alignment vertical="top" wrapText="1"/>
    </xf>
    <xf numFmtId="2" fontId="14" fillId="0" borderId="5" xfId="0" applyNumberFormat="1" applyFont="1" applyFill="1" applyBorder="1" applyAlignment="1">
      <alignment vertical="center"/>
    </xf>
    <xf numFmtId="0" fontId="0" fillId="0" borderId="5" xfId="0" applyFill="1" applyBorder="1" applyAlignment="1"/>
    <xf numFmtId="0" fontId="1" fillId="0" borderId="4" xfId="0" applyFont="1" applyFill="1" applyBorder="1" applyAlignment="1">
      <alignment horizontal="center" vertical="center" wrapText="1"/>
    </xf>
    <xf numFmtId="2" fontId="1" fillId="0" borderId="17" xfId="0" applyNumberFormat="1" applyFont="1" applyFill="1" applyBorder="1" applyAlignment="1">
      <alignment horizontal="right"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15" xfId="0" applyFont="1" applyFill="1" applyBorder="1" applyAlignment="1">
      <alignment vertical="center" wrapText="1"/>
    </xf>
    <xf numFmtId="2" fontId="0" fillId="0" borderId="17" xfId="0" applyNumberFormat="1" applyFont="1" applyFill="1" applyBorder="1" applyAlignment="1">
      <alignment horizontal="right" vertical="center" wrapText="1"/>
    </xf>
    <xf numFmtId="4" fontId="0" fillId="0" borderId="6" xfId="3" applyNumberFormat="1" applyFont="1" applyFill="1" applyBorder="1" applyAlignment="1">
      <alignment horizontal="right" vertical="center"/>
    </xf>
    <xf numFmtId="0" fontId="0" fillId="0" borderId="0" xfId="0" applyFont="1" applyFill="1" applyBorder="1"/>
    <xf numFmtId="0" fontId="0" fillId="0" borderId="0" xfId="0" applyFont="1" applyFill="1"/>
    <xf numFmtId="0" fontId="14" fillId="0" borderId="5" xfId="0" applyFont="1" applyFill="1" applyBorder="1" applyAlignment="1">
      <alignment vertical="center" wrapText="1"/>
    </xf>
    <xf numFmtId="2" fontId="14" fillId="0" borderId="5" xfId="0" applyNumberFormat="1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4" fontId="1" fillId="0" borderId="17" xfId="0" applyNumberFormat="1" applyFont="1" applyFill="1" applyBorder="1" applyAlignment="1">
      <alignment horizontal="right" vertical="center"/>
    </xf>
    <xf numFmtId="2" fontId="1" fillId="0" borderId="17" xfId="0" applyNumberFormat="1" applyFont="1" applyFill="1" applyBorder="1" applyAlignment="1">
      <alignment horizontal="right" vertical="center"/>
    </xf>
    <xf numFmtId="0" fontId="0" fillId="0" borderId="31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/>
    </xf>
    <xf numFmtId="4" fontId="1" fillId="0" borderId="27" xfId="0" applyNumberFormat="1" applyFont="1" applyFill="1" applyBorder="1" applyAlignment="1">
      <alignment horizontal="right" vertical="center"/>
    </xf>
    <xf numFmtId="2" fontId="1" fillId="0" borderId="27" xfId="0" applyNumberFormat="1" applyFont="1" applyFill="1" applyBorder="1" applyAlignment="1">
      <alignment horizontal="right" vertical="center"/>
    </xf>
    <xf numFmtId="4" fontId="1" fillId="0" borderId="11" xfId="3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4" fontId="6" fillId="0" borderId="6" xfId="3" applyNumberFormat="1" applyFont="1" applyFill="1" applyBorder="1"/>
    <xf numFmtId="0" fontId="14" fillId="0" borderId="5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18" fillId="0" borderId="5" xfId="6" applyFont="1" applyFill="1" applyBorder="1" applyAlignment="1">
      <alignment horizontal="center" vertical="center" wrapText="1"/>
    </xf>
    <xf numFmtId="0" fontId="0" fillId="0" borderId="5" xfId="6" applyFont="1" applyFill="1" applyBorder="1" applyAlignment="1">
      <alignment horizontal="left" vertical="center" wrapText="1"/>
    </xf>
    <xf numFmtId="0" fontId="1" fillId="0" borderId="5" xfId="6" applyFont="1" applyFill="1" applyBorder="1" applyAlignment="1">
      <alignment horizontal="center" vertical="center"/>
    </xf>
    <xf numFmtId="4" fontId="1" fillId="0" borderId="11" xfId="3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10" fillId="0" borderId="13" xfId="6" applyFont="1" applyFill="1" applyBorder="1" applyAlignment="1">
      <alignment horizontal="center" vertical="center" wrapText="1"/>
    </xf>
    <xf numFmtId="0" fontId="0" fillId="0" borderId="13" xfId="6" applyFont="1" applyFill="1" applyBorder="1" applyAlignment="1">
      <alignment horizontal="left" vertical="center" wrapText="1"/>
    </xf>
    <xf numFmtId="0" fontId="1" fillId="0" borderId="13" xfId="6" applyFont="1" applyFill="1" applyBorder="1" applyAlignment="1">
      <alignment horizontal="center" vertical="center"/>
    </xf>
    <xf numFmtId="2" fontId="1" fillId="0" borderId="13" xfId="6" applyNumberFormat="1" applyFont="1" applyFill="1" applyBorder="1" applyAlignment="1">
      <alignment vertical="center"/>
    </xf>
    <xf numFmtId="4" fontId="1" fillId="0" borderId="13" xfId="6" applyNumberFormat="1" applyFont="1" applyFill="1" applyBorder="1" applyAlignment="1">
      <alignment vertical="center"/>
    </xf>
    <xf numFmtId="4" fontId="1" fillId="0" borderId="32" xfId="3" applyNumberFormat="1" applyFont="1" applyFill="1" applyBorder="1" applyAlignment="1">
      <alignment vertical="center"/>
    </xf>
    <xf numFmtId="0" fontId="1" fillId="0" borderId="5" xfId="1" applyFill="1" applyBorder="1" applyAlignment="1">
      <alignment horizontal="center" vertical="center"/>
    </xf>
    <xf numFmtId="2" fontId="1" fillId="0" borderId="5" xfId="1" applyNumberFormat="1" applyFill="1" applyBorder="1" applyAlignment="1">
      <alignment vertical="center"/>
    </xf>
    <xf numFmtId="2" fontId="0" fillId="0" borderId="5" xfId="0" applyNumberFormat="1" applyFill="1" applyBorder="1" applyAlignment="1">
      <alignment vertical="center"/>
    </xf>
    <xf numFmtId="2" fontId="14" fillId="0" borderId="15" xfId="0" applyNumberFormat="1" applyFont="1" applyFill="1" applyBorder="1" applyAlignment="1">
      <alignment horizontal="right" vertical="center"/>
    </xf>
    <xf numFmtId="4" fontId="14" fillId="0" borderId="6" xfId="0" applyNumberFormat="1" applyFont="1" applyFill="1" applyBorder="1" applyAlignment="1">
      <alignment vertical="center"/>
    </xf>
    <xf numFmtId="0" fontId="14" fillId="0" borderId="1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 vertical="top" wrapText="1"/>
    </xf>
    <xf numFmtId="4" fontId="1" fillId="0" borderId="6" xfId="0" applyNumberFormat="1" applyFont="1" applyFill="1" applyBorder="1" applyAlignment="1">
      <alignment vertical="center"/>
    </xf>
    <xf numFmtId="2" fontId="1" fillId="0" borderId="6" xfId="3" applyNumberFormat="1" applyFont="1" applyFill="1" applyBorder="1" applyAlignment="1">
      <alignment horizontal="right" vertic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vertical="center" wrapText="1"/>
    </xf>
    <xf numFmtId="0" fontId="14" fillId="0" borderId="25" xfId="0" applyFont="1" applyFill="1" applyBorder="1" applyAlignment="1">
      <alignment horizontal="center" vertical="center"/>
    </xf>
    <xf numFmtId="2" fontId="14" fillId="0" borderId="25" xfId="0" applyNumberFormat="1" applyFont="1" applyFill="1" applyBorder="1" applyAlignment="1">
      <alignment horizontal="right" vertical="center"/>
    </xf>
    <xf numFmtId="0" fontId="15" fillId="0" borderId="18" xfId="0" applyFont="1" applyFill="1" applyBorder="1" applyAlignment="1">
      <alignment horizontal="right" vertical="top"/>
    </xf>
    <xf numFmtId="0" fontId="15" fillId="0" borderId="16" xfId="0" applyFont="1" applyFill="1" applyBorder="1" applyAlignment="1">
      <alignment horizontal="right" vertical="top"/>
    </xf>
    <xf numFmtId="0" fontId="0" fillId="0" borderId="26" xfId="0" applyFill="1" applyBorder="1"/>
  </cellXfs>
  <cellStyles count="10">
    <cellStyle name="Normalny" xfId="0" builtinId="0"/>
    <cellStyle name="Normalny 2" xfId="4"/>
    <cellStyle name="Normalny 2 2" xfId="2"/>
    <cellStyle name="Normalny 2 2 2" xfId="5"/>
    <cellStyle name="Normalny 2 3" xfId="6"/>
    <cellStyle name="Normalny 2_Xl0000008" xfId="7"/>
    <cellStyle name="Normalny 3" xfId="3"/>
    <cellStyle name="Normalny 3 2" xfId="8"/>
    <cellStyle name="Normalny 4" xfId="9"/>
    <cellStyle name="Normalny_Xl000000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4"/>
  <sheetViews>
    <sheetView tabSelected="1" topLeftCell="A28" zoomScaleNormal="100" workbookViewId="0">
      <selection activeCell="J7" sqref="J7"/>
    </sheetView>
  </sheetViews>
  <sheetFormatPr defaultRowHeight="12.75"/>
  <cols>
    <col min="1" max="1" width="4.7109375" style="1" customWidth="1"/>
    <col min="2" max="2" width="9.5703125" style="14" customWidth="1"/>
    <col min="3" max="3" width="36.5703125" style="1" customWidth="1"/>
    <col min="4" max="4" width="6.140625" style="1" customWidth="1"/>
    <col min="5" max="5" width="8.42578125" style="1" customWidth="1"/>
    <col min="6" max="6" width="11" style="1" customWidth="1"/>
    <col min="7" max="7" width="12.85546875" style="30" customWidth="1"/>
    <col min="8" max="16384" width="9.140625" style="13"/>
  </cols>
  <sheetData>
    <row r="1" spans="1:12" s="51" customFormat="1">
      <c r="A1" s="1"/>
      <c r="B1" s="14"/>
      <c r="C1" s="1"/>
      <c r="D1" s="1"/>
      <c r="E1" s="1"/>
      <c r="F1" s="1"/>
      <c r="G1" s="30"/>
      <c r="H1" s="50"/>
      <c r="I1" s="50"/>
      <c r="J1" s="50"/>
      <c r="K1" s="50"/>
      <c r="L1" s="50"/>
    </row>
    <row r="2" spans="1:12" s="51" customFormat="1" ht="18">
      <c r="A2" s="45" t="s">
        <v>89</v>
      </c>
      <c r="B2" s="45"/>
      <c r="C2" s="45"/>
      <c r="D2" s="45"/>
      <c r="E2" s="45"/>
      <c r="F2" s="45"/>
      <c r="G2" s="45"/>
      <c r="H2" s="50"/>
      <c r="I2" s="50"/>
      <c r="J2" s="50"/>
      <c r="K2" s="50"/>
      <c r="L2" s="50"/>
    </row>
    <row r="3" spans="1:12" ht="15">
      <c r="A3" s="46" t="s">
        <v>92</v>
      </c>
      <c r="B3" s="46"/>
      <c r="C3" s="46"/>
      <c r="D3" s="46"/>
      <c r="E3" s="46"/>
      <c r="F3" s="46"/>
      <c r="G3" s="46"/>
      <c r="H3" s="52"/>
      <c r="I3" s="52"/>
      <c r="J3" s="52"/>
      <c r="K3" s="52"/>
      <c r="L3" s="52"/>
    </row>
    <row r="4" spans="1:12" ht="31.5" customHeight="1">
      <c r="A4" s="53" t="s">
        <v>93</v>
      </c>
      <c r="B4" s="53"/>
      <c r="C4" s="53"/>
      <c r="D4" s="53"/>
      <c r="E4" s="53"/>
      <c r="F4" s="53"/>
      <c r="G4" s="53"/>
      <c r="H4" s="52"/>
      <c r="I4" s="52"/>
      <c r="J4" s="52"/>
      <c r="K4" s="52"/>
      <c r="L4" s="52"/>
    </row>
    <row r="5" spans="1:12" ht="12" customHeight="1" thickBot="1">
      <c r="A5" s="54"/>
      <c r="B5" s="54"/>
      <c r="C5" s="54"/>
      <c r="D5" s="54"/>
      <c r="E5" s="54"/>
      <c r="F5" s="54"/>
      <c r="G5" s="54"/>
      <c r="H5" s="52"/>
      <c r="I5" s="52"/>
      <c r="J5" s="52"/>
      <c r="K5" s="52"/>
      <c r="L5" s="52"/>
    </row>
    <row r="6" spans="1:12" s="51" customFormat="1" ht="36">
      <c r="A6" s="15" t="s">
        <v>0</v>
      </c>
      <c r="B6" s="16" t="s">
        <v>26</v>
      </c>
      <c r="C6" s="17" t="s">
        <v>1</v>
      </c>
      <c r="D6" s="17" t="s">
        <v>2</v>
      </c>
      <c r="E6" s="2" t="s">
        <v>3</v>
      </c>
      <c r="F6" s="2" t="s">
        <v>4</v>
      </c>
      <c r="G6" s="18" t="s">
        <v>5</v>
      </c>
      <c r="H6" s="50"/>
      <c r="I6" s="50"/>
      <c r="J6" s="50"/>
      <c r="K6" s="50"/>
      <c r="L6" s="50"/>
    </row>
    <row r="7" spans="1:12" s="51" customFormat="1" ht="13.5" thickBot="1">
      <c r="A7" s="19">
        <v>1</v>
      </c>
      <c r="B7" s="20">
        <v>2</v>
      </c>
      <c r="C7" s="21">
        <v>3</v>
      </c>
      <c r="D7" s="21">
        <v>4</v>
      </c>
      <c r="E7" s="21">
        <v>5</v>
      </c>
      <c r="F7" s="21">
        <v>6</v>
      </c>
      <c r="G7" s="22">
        <v>7</v>
      </c>
      <c r="H7" s="50"/>
      <c r="I7" s="50"/>
      <c r="J7" s="50"/>
      <c r="K7" s="50"/>
      <c r="L7" s="50"/>
    </row>
    <row r="8" spans="1:12" s="51" customFormat="1" ht="15.75" thickBot="1">
      <c r="A8" s="23"/>
      <c r="B8" s="47" t="s">
        <v>94</v>
      </c>
      <c r="C8" s="38"/>
      <c r="D8" s="38"/>
      <c r="E8" s="38"/>
      <c r="F8" s="38"/>
      <c r="G8" s="55"/>
      <c r="H8" s="50"/>
      <c r="I8" s="50"/>
      <c r="J8" s="50"/>
      <c r="K8" s="50"/>
      <c r="L8" s="50"/>
    </row>
    <row r="9" spans="1:12" s="51" customFormat="1">
      <c r="A9" s="39" t="s">
        <v>6</v>
      </c>
      <c r="B9" s="40"/>
      <c r="C9" s="40"/>
      <c r="D9" s="40"/>
      <c r="E9" s="40"/>
      <c r="F9" s="56"/>
      <c r="G9" s="24"/>
      <c r="H9" s="50"/>
      <c r="I9" s="50"/>
      <c r="J9" s="50"/>
      <c r="K9" s="50"/>
      <c r="L9" s="50"/>
    </row>
    <row r="10" spans="1:12" s="51" customFormat="1" ht="38.25">
      <c r="A10" s="57" t="s">
        <v>7</v>
      </c>
      <c r="B10" s="58" t="s">
        <v>33</v>
      </c>
      <c r="C10" s="59" t="s">
        <v>67</v>
      </c>
      <c r="D10" s="58" t="s">
        <v>34</v>
      </c>
      <c r="E10" s="60">
        <v>0.36</v>
      </c>
      <c r="F10" s="61"/>
      <c r="G10" s="62"/>
      <c r="H10" s="50"/>
      <c r="I10" s="50"/>
      <c r="J10" s="50"/>
      <c r="K10" s="50"/>
      <c r="L10" s="50"/>
    </row>
    <row r="11" spans="1:12" s="51" customFormat="1" ht="38.25">
      <c r="A11" s="57" t="s">
        <v>29</v>
      </c>
      <c r="B11" s="63" t="s">
        <v>35</v>
      </c>
      <c r="C11" s="64" t="s">
        <v>36</v>
      </c>
      <c r="D11" s="58" t="s">
        <v>12</v>
      </c>
      <c r="E11" s="65">
        <v>1620</v>
      </c>
      <c r="F11" s="66"/>
      <c r="G11" s="62"/>
      <c r="H11" s="50"/>
      <c r="I11" s="50"/>
      <c r="J11" s="50"/>
      <c r="K11" s="50"/>
      <c r="L11" s="50"/>
    </row>
    <row r="12" spans="1:12" s="51" customFormat="1" ht="38.25">
      <c r="A12" s="57" t="s">
        <v>37</v>
      </c>
      <c r="B12" s="33" t="s">
        <v>80</v>
      </c>
      <c r="C12" s="67" t="s">
        <v>95</v>
      </c>
      <c r="D12" s="68" t="s">
        <v>30</v>
      </c>
      <c r="E12" s="69">
        <v>5</v>
      </c>
      <c r="F12" s="70"/>
      <c r="G12" s="71"/>
      <c r="H12" s="50"/>
      <c r="I12" s="50"/>
      <c r="J12" s="50"/>
      <c r="K12" s="50"/>
      <c r="L12" s="50"/>
    </row>
    <row r="13" spans="1:12" s="76" customFormat="1" ht="38.25">
      <c r="A13" s="57" t="s">
        <v>39</v>
      </c>
      <c r="B13" s="33" t="s">
        <v>38</v>
      </c>
      <c r="C13" s="72" t="s">
        <v>40</v>
      </c>
      <c r="D13" s="33" t="s">
        <v>11</v>
      </c>
      <c r="E13" s="73">
        <v>18</v>
      </c>
      <c r="F13" s="74"/>
      <c r="G13" s="62"/>
      <c r="H13" s="75"/>
      <c r="I13" s="75"/>
      <c r="J13" s="75"/>
      <c r="K13" s="75"/>
      <c r="L13" s="75"/>
    </row>
    <row r="14" spans="1:12" s="76" customFormat="1" ht="38.25">
      <c r="A14" s="57" t="s">
        <v>66</v>
      </c>
      <c r="B14" s="33" t="s">
        <v>38</v>
      </c>
      <c r="C14" s="77" t="s">
        <v>96</v>
      </c>
      <c r="D14" s="78" t="s">
        <v>9</v>
      </c>
      <c r="E14" s="79">
        <v>9</v>
      </c>
      <c r="F14" s="80"/>
      <c r="G14" s="71"/>
      <c r="H14" s="75"/>
      <c r="I14" s="75"/>
      <c r="J14" s="75"/>
      <c r="K14" s="75"/>
      <c r="L14" s="75"/>
    </row>
    <row r="15" spans="1:12" s="51" customFormat="1">
      <c r="A15" s="81" t="s">
        <v>41</v>
      </c>
      <c r="B15" s="82"/>
      <c r="C15" s="82"/>
      <c r="D15" s="82"/>
      <c r="E15" s="82"/>
      <c r="F15" s="82"/>
      <c r="G15" s="25"/>
      <c r="H15" s="50"/>
      <c r="I15" s="50"/>
      <c r="J15" s="50"/>
      <c r="K15" s="50"/>
      <c r="L15" s="50"/>
    </row>
    <row r="16" spans="1:12" s="51" customFormat="1">
      <c r="A16" s="43" t="s">
        <v>59</v>
      </c>
      <c r="B16" s="44"/>
      <c r="C16" s="44"/>
      <c r="D16" s="44"/>
      <c r="E16" s="44"/>
      <c r="F16" s="83"/>
      <c r="G16" s="26"/>
      <c r="H16" s="50"/>
      <c r="I16" s="50"/>
      <c r="J16" s="50"/>
      <c r="K16" s="50"/>
      <c r="L16" s="50"/>
    </row>
    <row r="17" spans="1:12" s="51" customFormat="1" ht="63.75">
      <c r="A17" s="57" t="s">
        <v>8</v>
      </c>
      <c r="B17" s="58" t="s">
        <v>42</v>
      </c>
      <c r="C17" s="84" t="s">
        <v>43</v>
      </c>
      <c r="D17" s="85" t="s">
        <v>9</v>
      </c>
      <c r="E17" s="86">
        <v>298</v>
      </c>
      <c r="F17" s="87"/>
      <c r="G17" s="62"/>
      <c r="H17" s="50"/>
      <c r="I17" s="50"/>
      <c r="J17" s="50"/>
      <c r="K17" s="50"/>
      <c r="L17" s="50"/>
    </row>
    <row r="18" spans="1:12" s="51" customFormat="1" ht="51">
      <c r="A18" s="57" t="s">
        <v>10</v>
      </c>
      <c r="B18" s="58" t="s">
        <v>44</v>
      </c>
      <c r="C18" s="88" t="s">
        <v>45</v>
      </c>
      <c r="D18" s="85" t="s">
        <v>9</v>
      </c>
      <c r="E18" s="70">
        <v>675</v>
      </c>
      <c r="F18" s="89"/>
      <c r="G18" s="62"/>
      <c r="H18" s="50"/>
      <c r="I18" s="50"/>
      <c r="J18" s="50"/>
      <c r="K18" s="50"/>
      <c r="L18" s="50"/>
    </row>
    <row r="19" spans="1:12" s="51" customFormat="1">
      <c r="A19" s="81" t="s">
        <v>46</v>
      </c>
      <c r="B19" s="82"/>
      <c r="C19" s="82"/>
      <c r="D19" s="82"/>
      <c r="E19" s="82"/>
      <c r="F19" s="82"/>
      <c r="G19" s="25"/>
      <c r="H19" s="50"/>
      <c r="I19" s="50"/>
      <c r="J19" s="50"/>
      <c r="K19" s="50"/>
      <c r="L19" s="50"/>
    </row>
    <row r="20" spans="1:12" s="51" customFormat="1">
      <c r="A20" s="41" t="s">
        <v>60</v>
      </c>
      <c r="B20" s="42"/>
      <c r="C20" s="42"/>
      <c r="D20" s="42"/>
      <c r="E20" s="42"/>
      <c r="F20" s="90"/>
      <c r="G20" s="27"/>
      <c r="H20" s="50"/>
      <c r="I20" s="50"/>
      <c r="J20" s="50"/>
      <c r="K20" s="50"/>
      <c r="L20" s="50"/>
    </row>
    <row r="21" spans="1:12" s="76" customFormat="1" ht="38.25">
      <c r="A21" s="91" t="s">
        <v>13</v>
      </c>
      <c r="B21" s="31" t="s">
        <v>47</v>
      </c>
      <c r="C21" s="72" t="s">
        <v>48</v>
      </c>
      <c r="D21" s="33" t="s">
        <v>30</v>
      </c>
      <c r="E21" s="92">
        <v>13</v>
      </c>
      <c r="F21" s="92"/>
      <c r="G21" s="71"/>
      <c r="H21" s="75"/>
      <c r="I21" s="75"/>
      <c r="J21" s="75"/>
      <c r="K21" s="75"/>
      <c r="L21" s="75"/>
    </row>
    <row r="22" spans="1:12" s="51" customFormat="1" ht="51">
      <c r="A22" s="91" t="s">
        <v>14</v>
      </c>
      <c r="B22" s="58" t="s">
        <v>47</v>
      </c>
      <c r="C22" s="64" t="s">
        <v>97</v>
      </c>
      <c r="D22" s="58" t="s">
        <v>30</v>
      </c>
      <c r="E22" s="93">
        <v>5</v>
      </c>
      <c r="F22" s="93"/>
      <c r="G22" s="71"/>
      <c r="H22" s="50"/>
      <c r="I22" s="50"/>
      <c r="J22" s="50"/>
      <c r="K22" s="50"/>
      <c r="L22" s="50"/>
    </row>
    <row r="23" spans="1:12" s="96" customFormat="1" ht="51">
      <c r="A23" s="91" t="s">
        <v>77</v>
      </c>
      <c r="B23" s="33" t="s">
        <v>47</v>
      </c>
      <c r="C23" s="94" t="s">
        <v>98</v>
      </c>
      <c r="D23" s="33" t="s">
        <v>15</v>
      </c>
      <c r="E23" s="92">
        <v>4</v>
      </c>
      <c r="F23" s="92"/>
      <c r="G23" s="71"/>
      <c r="H23" s="95"/>
      <c r="I23" s="95"/>
      <c r="J23" s="95"/>
      <c r="K23" s="95"/>
      <c r="L23" s="95"/>
    </row>
    <row r="24" spans="1:12" s="96" customFormat="1" ht="51">
      <c r="A24" s="91" t="s">
        <v>78</v>
      </c>
      <c r="B24" s="33" t="s">
        <v>47</v>
      </c>
      <c r="C24" s="94" t="s">
        <v>99</v>
      </c>
      <c r="D24" s="33" t="s">
        <v>15</v>
      </c>
      <c r="E24" s="92">
        <v>4</v>
      </c>
      <c r="F24" s="92"/>
      <c r="G24" s="71"/>
      <c r="H24" s="95"/>
      <c r="I24" s="95"/>
      <c r="J24" s="95"/>
      <c r="K24" s="95"/>
      <c r="L24" s="95"/>
    </row>
    <row r="25" spans="1:12" s="101" customFormat="1" ht="38.25">
      <c r="A25" s="91" t="s">
        <v>16</v>
      </c>
      <c r="B25" s="31" t="s">
        <v>47</v>
      </c>
      <c r="C25" s="97" t="s">
        <v>70</v>
      </c>
      <c r="D25" s="31" t="s">
        <v>11</v>
      </c>
      <c r="E25" s="98">
        <v>26</v>
      </c>
      <c r="F25" s="98"/>
      <c r="G25" s="99"/>
      <c r="H25" s="100"/>
      <c r="I25" s="100"/>
      <c r="J25" s="100"/>
      <c r="K25" s="100"/>
      <c r="L25" s="100"/>
    </row>
    <row r="26" spans="1:12" s="51" customFormat="1" ht="38.25">
      <c r="A26" s="91" t="s">
        <v>17</v>
      </c>
      <c r="B26" s="58" t="s">
        <v>47</v>
      </c>
      <c r="C26" s="102" t="s">
        <v>71</v>
      </c>
      <c r="D26" s="58" t="s">
        <v>11</v>
      </c>
      <c r="E26" s="103">
        <v>384</v>
      </c>
      <c r="F26" s="103"/>
      <c r="G26" s="71"/>
      <c r="H26" s="50"/>
      <c r="I26" s="50"/>
      <c r="J26" s="50"/>
      <c r="K26" s="50"/>
      <c r="L26" s="50"/>
    </row>
    <row r="27" spans="1:12" s="76" customFormat="1" ht="38.25">
      <c r="A27" s="91" t="s">
        <v>81</v>
      </c>
      <c r="B27" s="33" t="s">
        <v>25</v>
      </c>
      <c r="C27" s="72" t="s">
        <v>72</v>
      </c>
      <c r="D27" s="104" t="s">
        <v>30</v>
      </c>
      <c r="E27" s="92">
        <v>3</v>
      </c>
      <c r="F27" s="92"/>
      <c r="G27" s="71"/>
      <c r="H27" s="75"/>
      <c r="I27" s="75"/>
      <c r="J27" s="75"/>
      <c r="K27" s="75"/>
      <c r="L27" s="75"/>
    </row>
    <row r="28" spans="1:12" s="51" customFormat="1">
      <c r="A28" s="81" t="s">
        <v>49</v>
      </c>
      <c r="B28" s="82"/>
      <c r="C28" s="82"/>
      <c r="D28" s="82"/>
      <c r="E28" s="82"/>
      <c r="F28" s="82"/>
      <c r="G28" s="25"/>
      <c r="H28" s="50"/>
      <c r="I28" s="50"/>
      <c r="J28" s="50"/>
      <c r="K28" s="50"/>
      <c r="L28" s="50"/>
    </row>
    <row r="29" spans="1:12" s="51" customFormat="1">
      <c r="A29" s="41" t="s">
        <v>63</v>
      </c>
      <c r="B29" s="42"/>
      <c r="C29" s="42"/>
      <c r="D29" s="42"/>
      <c r="E29" s="42"/>
      <c r="F29" s="90"/>
      <c r="G29" s="27"/>
      <c r="H29" s="50"/>
      <c r="I29" s="50"/>
      <c r="J29" s="50"/>
      <c r="K29" s="50"/>
      <c r="L29" s="50"/>
    </row>
    <row r="30" spans="1:12" s="76" customFormat="1" ht="38.25">
      <c r="A30" s="105" t="s">
        <v>18</v>
      </c>
      <c r="B30" s="33" t="s">
        <v>50</v>
      </c>
      <c r="C30" s="72" t="s">
        <v>51</v>
      </c>
      <c r="D30" s="68" t="s">
        <v>12</v>
      </c>
      <c r="E30" s="106">
        <v>672</v>
      </c>
      <c r="F30" s="107"/>
      <c r="G30" s="71"/>
      <c r="H30" s="75"/>
      <c r="I30" s="75"/>
      <c r="J30" s="75"/>
      <c r="K30" s="75"/>
      <c r="L30" s="75"/>
    </row>
    <row r="31" spans="1:12" s="114" customFormat="1" ht="38.25">
      <c r="A31" s="105" t="s">
        <v>19</v>
      </c>
      <c r="B31" s="32" t="s">
        <v>50</v>
      </c>
      <c r="C31" s="108" t="s">
        <v>100</v>
      </c>
      <c r="D31" s="109" t="s">
        <v>12</v>
      </c>
      <c r="E31" s="110">
        <v>102</v>
      </c>
      <c r="F31" s="111"/>
      <c r="G31" s="112"/>
      <c r="H31" s="113"/>
      <c r="I31" s="113"/>
      <c r="J31" s="113"/>
      <c r="K31" s="113"/>
      <c r="L31" s="113"/>
    </row>
    <row r="32" spans="1:12" s="51" customFormat="1">
      <c r="A32" s="81" t="s">
        <v>52</v>
      </c>
      <c r="B32" s="82"/>
      <c r="C32" s="82"/>
      <c r="D32" s="82"/>
      <c r="E32" s="82"/>
      <c r="F32" s="82"/>
      <c r="G32" s="115"/>
      <c r="H32" s="50"/>
      <c r="I32" s="50"/>
      <c r="J32" s="50"/>
      <c r="K32" s="50"/>
      <c r="L32" s="50"/>
    </row>
    <row r="33" spans="1:32" s="51" customFormat="1">
      <c r="A33" s="41" t="s">
        <v>62</v>
      </c>
      <c r="B33" s="42"/>
      <c r="C33" s="42"/>
      <c r="D33" s="42"/>
      <c r="E33" s="42"/>
      <c r="F33" s="90"/>
      <c r="G33" s="27"/>
      <c r="H33" s="50"/>
      <c r="I33" s="50"/>
      <c r="J33" s="50"/>
      <c r="K33" s="50"/>
      <c r="L33" s="50"/>
    </row>
    <row r="34" spans="1:32" s="118" customFormat="1" ht="51">
      <c r="A34" s="57" t="s">
        <v>20</v>
      </c>
      <c r="B34" s="58" t="s">
        <v>68</v>
      </c>
      <c r="C34" s="116" t="s">
        <v>101</v>
      </c>
      <c r="D34" s="58" t="s">
        <v>12</v>
      </c>
      <c r="E34" s="103">
        <v>66</v>
      </c>
      <c r="F34" s="103"/>
      <c r="G34" s="71"/>
      <c r="H34" s="117"/>
      <c r="I34" s="117"/>
      <c r="J34" s="117"/>
      <c r="K34" s="117"/>
      <c r="L34" s="117"/>
    </row>
    <row r="35" spans="1:32" s="118" customFormat="1" ht="51">
      <c r="A35" s="57" t="s">
        <v>21</v>
      </c>
      <c r="B35" s="58" t="s">
        <v>68</v>
      </c>
      <c r="C35" s="102" t="s">
        <v>102</v>
      </c>
      <c r="D35" s="85" t="s">
        <v>12</v>
      </c>
      <c r="E35" s="70">
        <v>672</v>
      </c>
      <c r="F35" s="70"/>
      <c r="G35" s="71"/>
      <c r="H35" s="117"/>
      <c r="I35" s="117"/>
      <c r="J35" s="117"/>
      <c r="K35" s="117"/>
      <c r="L35" s="117"/>
    </row>
    <row r="36" spans="1:32" s="124" customFormat="1" ht="63.75">
      <c r="A36" s="57" t="s">
        <v>22</v>
      </c>
      <c r="B36" s="119" t="s">
        <v>103</v>
      </c>
      <c r="C36" s="120" t="s">
        <v>104</v>
      </c>
      <c r="D36" s="121" t="s">
        <v>73</v>
      </c>
      <c r="E36" s="65">
        <v>353</v>
      </c>
      <c r="F36" s="65"/>
      <c r="G36" s="122"/>
      <c r="H36" s="123"/>
      <c r="I36" s="123"/>
      <c r="J36" s="123"/>
      <c r="K36" s="123"/>
      <c r="L36" s="123"/>
    </row>
    <row r="37" spans="1:32" s="124" customFormat="1" ht="63.75">
      <c r="A37" s="57" t="s">
        <v>79</v>
      </c>
      <c r="B37" s="119" t="s">
        <v>90</v>
      </c>
      <c r="C37" s="120" t="s">
        <v>105</v>
      </c>
      <c r="D37" s="121" t="s">
        <v>12</v>
      </c>
      <c r="E37" s="65">
        <v>3119</v>
      </c>
      <c r="F37" s="65"/>
      <c r="G37" s="122"/>
      <c r="H37" s="125"/>
      <c r="I37" s="123"/>
      <c r="J37" s="123"/>
      <c r="K37" s="123"/>
      <c r="L37" s="123"/>
    </row>
    <row r="38" spans="1:32" s="51" customFormat="1">
      <c r="A38" s="81" t="s">
        <v>53</v>
      </c>
      <c r="B38" s="82"/>
      <c r="C38" s="82"/>
      <c r="D38" s="82"/>
      <c r="E38" s="82"/>
      <c r="F38" s="82"/>
      <c r="G38" s="25"/>
      <c r="H38" s="50"/>
      <c r="I38" s="50"/>
      <c r="J38" s="50"/>
      <c r="K38" s="50"/>
      <c r="L38" s="50"/>
    </row>
    <row r="39" spans="1:32" s="51" customFormat="1">
      <c r="A39" s="41" t="s">
        <v>61</v>
      </c>
      <c r="B39" s="42"/>
      <c r="C39" s="42"/>
      <c r="D39" s="42"/>
      <c r="E39" s="42"/>
      <c r="F39" s="90"/>
      <c r="G39" s="27"/>
      <c r="H39" s="50"/>
      <c r="I39" s="50"/>
      <c r="J39" s="50"/>
      <c r="K39" s="50"/>
      <c r="L39" s="50"/>
    </row>
    <row r="40" spans="1:32" s="118" customFormat="1" ht="38.25">
      <c r="A40" s="126" t="s">
        <v>23</v>
      </c>
      <c r="B40" s="58" t="s">
        <v>27</v>
      </c>
      <c r="C40" s="116" t="s">
        <v>28</v>
      </c>
      <c r="D40" s="58" t="s">
        <v>12</v>
      </c>
      <c r="E40" s="103">
        <v>672</v>
      </c>
      <c r="F40" s="103"/>
      <c r="G40" s="71"/>
      <c r="H40" s="117"/>
      <c r="I40" s="117"/>
      <c r="J40" s="117"/>
      <c r="K40" s="117"/>
      <c r="L40" s="117"/>
    </row>
    <row r="41" spans="1:32" s="124" customFormat="1" ht="38.25">
      <c r="A41" s="126" t="s">
        <v>24</v>
      </c>
      <c r="B41" s="127" t="s">
        <v>74</v>
      </c>
      <c r="C41" s="128" t="s">
        <v>106</v>
      </c>
      <c r="D41" s="129" t="s">
        <v>12</v>
      </c>
      <c r="E41" s="130">
        <v>750</v>
      </c>
      <c r="F41" s="131"/>
      <c r="G41" s="132"/>
      <c r="H41" s="123"/>
      <c r="I41" s="123"/>
      <c r="J41" s="123"/>
      <c r="K41" s="123"/>
      <c r="L41" s="123"/>
    </row>
    <row r="42" spans="1:32" s="118" customFormat="1" ht="41.25" customHeight="1">
      <c r="A42" s="126" t="s">
        <v>107</v>
      </c>
      <c r="B42" s="3" t="s">
        <v>91</v>
      </c>
      <c r="C42" s="59" t="s">
        <v>108</v>
      </c>
      <c r="D42" s="133" t="s">
        <v>12</v>
      </c>
      <c r="E42" s="134">
        <v>100</v>
      </c>
      <c r="F42" s="135"/>
      <c r="G42" s="62"/>
      <c r="H42" s="117"/>
      <c r="I42" s="117"/>
      <c r="J42" s="117"/>
      <c r="K42" s="117"/>
      <c r="L42" s="117"/>
    </row>
    <row r="43" spans="1:32" s="51" customFormat="1" ht="38.25">
      <c r="A43" s="126" t="s">
        <v>109</v>
      </c>
      <c r="B43" s="58" t="s">
        <v>110</v>
      </c>
      <c r="C43" s="67" t="s">
        <v>111</v>
      </c>
      <c r="D43" s="85" t="s">
        <v>12</v>
      </c>
      <c r="E43" s="136">
        <v>12</v>
      </c>
      <c r="F43" s="135"/>
      <c r="G43" s="137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</row>
    <row r="44" spans="1:32" s="51" customFormat="1" ht="38.25">
      <c r="A44" s="126" t="s">
        <v>112</v>
      </c>
      <c r="B44" s="138" t="s">
        <v>113</v>
      </c>
      <c r="C44" s="139" t="s">
        <v>114</v>
      </c>
      <c r="D44" s="85" t="s">
        <v>15</v>
      </c>
      <c r="E44" s="136">
        <v>2</v>
      </c>
      <c r="F44" s="135"/>
      <c r="G44" s="14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</row>
    <row r="45" spans="1:32" s="51" customFormat="1">
      <c r="A45" s="81" t="s">
        <v>54</v>
      </c>
      <c r="B45" s="82"/>
      <c r="C45" s="82"/>
      <c r="D45" s="82"/>
      <c r="E45" s="82"/>
      <c r="F45" s="82"/>
      <c r="G45" s="25"/>
      <c r="H45" s="50"/>
      <c r="I45" s="50"/>
      <c r="J45" s="50"/>
      <c r="K45" s="50"/>
      <c r="L45" s="50"/>
    </row>
    <row r="46" spans="1:32" s="51" customFormat="1">
      <c r="A46" s="41" t="s">
        <v>65</v>
      </c>
      <c r="B46" s="42"/>
      <c r="C46" s="42"/>
      <c r="D46" s="42"/>
      <c r="E46" s="42"/>
      <c r="F46" s="90"/>
      <c r="G46" s="27"/>
      <c r="H46" s="50"/>
      <c r="I46" s="50"/>
      <c r="J46" s="50"/>
      <c r="K46" s="50"/>
      <c r="L46" s="50"/>
    </row>
    <row r="47" spans="1:32" s="118" customFormat="1" ht="51">
      <c r="A47" s="57" t="s">
        <v>31</v>
      </c>
      <c r="B47" s="58" t="s">
        <v>69</v>
      </c>
      <c r="C47" s="116" t="s">
        <v>115</v>
      </c>
      <c r="D47" s="58" t="s">
        <v>11</v>
      </c>
      <c r="E47" s="103">
        <v>360</v>
      </c>
      <c r="F47" s="103"/>
      <c r="G47" s="141"/>
      <c r="H47" s="117"/>
      <c r="I47" s="117"/>
      <c r="J47" s="117"/>
      <c r="K47" s="117"/>
      <c r="L47" s="117"/>
    </row>
    <row r="48" spans="1:32" s="118" customFormat="1" ht="63.75">
      <c r="A48" s="142" t="s">
        <v>32</v>
      </c>
      <c r="B48" s="58" t="s">
        <v>56</v>
      </c>
      <c r="C48" s="64" t="s">
        <v>57</v>
      </c>
      <c r="D48" s="85" t="s">
        <v>11</v>
      </c>
      <c r="E48" s="86">
        <v>370</v>
      </c>
      <c r="F48" s="86"/>
      <c r="G48" s="141"/>
      <c r="H48" s="117"/>
      <c r="I48" s="117"/>
      <c r="J48" s="117"/>
      <c r="K48" s="117"/>
      <c r="L48" s="117"/>
    </row>
    <row r="49" spans="1:32" s="118" customFormat="1" ht="67.5" customHeight="1">
      <c r="A49" s="142" t="s">
        <v>55</v>
      </c>
      <c r="B49" s="58" t="s">
        <v>58</v>
      </c>
      <c r="C49" s="143" t="s">
        <v>116</v>
      </c>
      <c r="D49" s="144" t="s">
        <v>12</v>
      </c>
      <c r="E49" s="145">
        <v>108</v>
      </c>
      <c r="F49" s="136"/>
      <c r="G49" s="141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  <c r="AD49" s="117"/>
      <c r="AE49" s="117"/>
      <c r="AF49" s="117"/>
    </row>
    <row r="50" spans="1:32" s="148" customFormat="1" ht="13.5" thickBot="1">
      <c r="A50" s="146" t="s">
        <v>64</v>
      </c>
      <c r="B50" s="147"/>
      <c r="C50" s="147"/>
      <c r="D50" s="147"/>
      <c r="E50" s="147"/>
      <c r="F50" s="147"/>
      <c r="G50" s="25"/>
      <c r="H50" s="50"/>
      <c r="I50" s="50"/>
      <c r="J50" s="50"/>
      <c r="K50" s="50"/>
      <c r="L50" s="50"/>
    </row>
    <row r="51" spans="1:32" ht="13.5" thickBot="1">
      <c r="A51" s="35"/>
      <c r="B51" s="36"/>
      <c r="C51" s="36"/>
      <c r="D51" s="36"/>
      <c r="E51" s="36"/>
      <c r="F51" s="36"/>
      <c r="G51" s="37"/>
      <c r="H51" s="52"/>
      <c r="I51" s="52"/>
      <c r="J51" s="52"/>
      <c r="K51" s="52"/>
      <c r="L51" s="52"/>
    </row>
    <row r="52" spans="1:32" ht="15.75" thickBot="1">
      <c r="A52" s="28" t="s">
        <v>117</v>
      </c>
      <c r="B52" s="34" t="s">
        <v>118</v>
      </c>
      <c r="C52" s="34"/>
      <c r="D52" s="34"/>
      <c r="E52" s="34"/>
      <c r="F52" s="34"/>
      <c r="G52" s="29"/>
      <c r="H52" s="52"/>
      <c r="I52" s="52"/>
      <c r="J52" s="52"/>
      <c r="K52" s="52"/>
      <c r="L52" s="52"/>
    </row>
    <row r="53" spans="1:32" ht="15.75" thickBot="1">
      <c r="A53" s="28" t="s">
        <v>119</v>
      </c>
      <c r="B53" s="34" t="s">
        <v>120</v>
      </c>
      <c r="C53" s="34"/>
      <c r="D53" s="34"/>
      <c r="E53" s="34"/>
      <c r="F53" s="34"/>
      <c r="G53" s="29"/>
      <c r="H53" s="52"/>
      <c r="I53" s="52"/>
      <c r="J53" s="52"/>
      <c r="K53" s="52"/>
      <c r="L53" s="52"/>
    </row>
    <row r="54" spans="1:32" ht="15.75" thickBot="1">
      <c r="A54" s="28" t="s">
        <v>121</v>
      </c>
      <c r="B54" s="34" t="s">
        <v>122</v>
      </c>
      <c r="C54" s="34"/>
      <c r="D54" s="34"/>
      <c r="E54" s="34"/>
      <c r="F54" s="34"/>
      <c r="G54" s="29"/>
      <c r="H54" s="52"/>
      <c r="I54" s="52"/>
      <c r="J54" s="52"/>
      <c r="K54" s="52"/>
      <c r="L54" s="52"/>
    </row>
  </sheetData>
  <mergeCells count="22">
    <mergeCell ref="A45:F45"/>
    <mergeCell ref="A51:G51"/>
    <mergeCell ref="B52:F52"/>
    <mergeCell ref="B53:F53"/>
    <mergeCell ref="B54:F54"/>
    <mergeCell ref="A50:F50"/>
    <mergeCell ref="A16:F16"/>
    <mergeCell ref="A2:G2"/>
    <mergeCell ref="A3:G3"/>
    <mergeCell ref="A4:G4"/>
    <mergeCell ref="B8:G8"/>
    <mergeCell ref="A9:F9"/>
    <mergeCell ref="A15:F15"/>
    <mergeCell ref="A19:F19"/>
    <mergeCell ref="A29:F29"/>
    <mergeCell ref="A32:F32"/>
    <mergeCell ref="A33:F33"/>
    <mergeCell ref="A38:F38"/>
    <mergeCell ref="A39:F39"/>
    <mergeCell ref="A20:F20"/>
    <mergeCell ref="A28:F28"/>
    <mergeCell ref="A46:F4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9" firstPageNumber="5" fitToHeight="0" orientation="portrait" useFirstPageNumber="1" r:id="rId1"/>
  <headerFooter>
    <oddFooter>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7" sqref="A1:XFD1048576"/>
    </sheetView>
  </sheetViews>
  <sheetFormatPr defaultRowHeight="15"/>
  <cols>
    <col min="1" max="1" width="20" style="4" customWidth="1"/>
    <col min="2" max="2" width="15.7109375" style="4" customWidth="1"/>
    <col min="3" max="3" width="22" style="4" customWidth="1"/>
    <col min="4" max="4" width="18.140625" style="4" customWidth="1"/>
    <col min="5" max="5" width="14" style="4" customWidth="1"/>
    <col min="6" max="6" width="17.7109375" style="4" customWidth="1"/>
    <col min="7" max="16384" width="9.140625" style="4"/>
  </cols>
  <sheetData>
    <row r="1" spans="1:5">
      <c r="A1" s="48" t="s">
        <v>87</v>
      </c>
      <c r="B1" s="49"/>
      <c r="C1" s="49"/>
      <c r="D1" s="49"/>
      <c r="E1" s="49"/>
    </row>
    <row r="3" spans="1:5" s="5" customFormat="1">
      <c r="A3" s="6"/>
      <c r="B3" s="6" t="s">
        <v>82</v>
      </c>
      <c r="C3" s="6" t="s">
        <v>83</v>
      </c>
      <c r="D3" s="6" t="s">
        <v>76</v>
      </c>
      <c r="E3" s="6" t="s">
        <v>75</v>
      </c>
    </row>
    <row r="4" spans="1:5" s="5" customFormat="1" ht="35.25" customHeight="1">
      <c r="A4" s="7" t="s">
        <v>84</v>
      </c>
      <c r="B4" s="6" t="e">
        <f>inwestorski!#REF!</f>
        <v>#REF!</v>
      </c>
      <c r="C4" s="8" t="e">
        <f>inwestorski!#REF!</f>
        <v>#REF!</v>
      </c>
      <c r="D4" s="9" t="e">
        <f>inwestorski!#REF!</f>
        <v>#REF!</v>
      </c>
      <c r="E4" s="9" t="e">
        <f>B4+C4+D4</f>
        <v>#REF!</v>
      </c>
    </row>
    <row r="5" spans="1:5" s="5" customFormat="1">
      <c r="A5" s="6" t="s">
        <v>85</v>
      </c>
      <c r="B5" s="6" t="e">
        <f>inwestorski!#REF!</f>
        <v>#REF!</v>
      </c>
      <c r="C5" s="6"/>
      <c r="D5" s="6"/>
      <c r="E5" s="9" t="e">
        <f t="shared" ref="E5:E6" si="0">B5+C5+D5</f>
        <v>#REF!</v>
      </c>
    </row>
    <row r="6" spans="1:5" s="5" customFormat="1" ht="35.25" customHeight="1">
      <c r="A6" s="7" t="s">
        <v>86</v>
      </c>
      <c r="B6" s="6" t="e">
        <f>inwestorski!#REF!</f>
        <v>#REF!</v>
      </c>
      <c r="C6" s="6"/>
      <c r="D6" s="6"/>
      <c r="E6" s="9" t="e">
        <f t="shared" si="0"/>
        <v>#REF!</v>
      </c>
    </row>
    <row r="7" spans="1:5" s="5" customFormat="1">
      <c r="A7" s="6"/>
      <c r="B7" s="6" t="e">
        <f>SUM(B4:B6)</f>
        <v>#REF!</v>
      </c>
      <c r="C7" s="6"/>
      <c r="D7" s="6"/>
      <c r="E7" s="9" t="e">
        <f>SUM(E4:E6)</f>
        <v>#REF!</v>
      </c>
    </row>
    <row r="8" spans="1:5" s="5" customFormat="1"/>
    <row r="9" spans="1:5" s="5" customFormat="1"/>
    <row r="10" spans="1:5" s="5" customFormat="1"/>
    <row r="11" spans="1:5" s="5" customFormat="1"/>
    <row r="12" spans="1:5" s="5" customFormat="1"/>
    <row r="13" spans="1:5" s="5" customFormat="1"/>
    <row r="14" spans="1:5" s="5" customFormat="1"/>
    <row r="15" spans="1:5" s="5" customFormat="1"/>
    <row r="16" spans="1:5" s="5" customFormat="1"/>
    <row r="17" s="5" customFormat="1"/>
    <row r="18" s="5" customFormat="1"/>
    <row r="19" s="5" customFormat="1"/>
    <row r="20" s="5" customFormat="1"/>
    <row r="21" s="5" customFormat="1"/>
    <row r="22" s="5" customFormat="1"/>
    <row r="23" s="5" customForma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workbookViewId="0">
      <selection activeCell="E14" sqref="E14"/>
    </sheetView>
  </sheetViews>
  <sheetFormatPr defaultRowHeight="15"/>
  <cols>
    <col min="1" max="1" width="20" style="4" customWidth="1"/>
    <col min="2" max="2" width="15.7109375" style="4" customWidth="1"/>
    <col min="3" max="3" width="18.140625" style="4" customWidth="1"/>
    <col min="4" max="4" width="14" style="4" customWidth="1"/>
    <col min="5" max="5" width="17.7109375" style="4" customWidth="1"/>
    <col min="6" max="16384" width="9.140625" style="4"/>
  </cols>
  <sheetData>
    <row r="1" spans="1:4">
      <c r="A1" s="48" t="s">
        <v>87</v>
      </c>
      <c r="B1" s="49"/>
      <c r="C1" s="49"/>
      <c r="D1" s="49"/>
    </row>
    <row r="3" spans="1:4" s="5" customFormat="1">
      <c r="A3" s="6"/>
      <c r="B3" s="6" t="s">
        <v>82</v>
      </c>
      <c r="C3" s="6" t="s">
        <v>76</v>
      </c>
      <c r="D3" s="6" t="s">
        <v>75</v>
      </c>
    </row>
    <row r="4" spans="1:4" s="5" customFormat="1" ht="35.25" customHeight="1">
      <c r="A4" s="7" t="s">
        <v>84</v>
      </c>
      <c r="B4" s="6" t="e">
        <f>inwestorski!#REF!</f>
        <v>#REF!</v>
      </c>
      <c r="C4" s="9" t="e">
        <f>inwestorski!#REF!+inwestorski!#REF!</f>
        <v>#REF!</v>
      </c>
      <c r="D4" s="9" t="e">
        <f>B4+C4</f>
        <v>#REF!</v>
      </c>
    </row>
    <row r="5" spans="1:4" s="5" customFormat="1">
      <c r="A5" s="6" t="s">
        <v>85</v>
      </c>
      <c r="B5" s="6" t="e">
        <f>inwestorski!#REF!</f>
        <v>#REF!</v>
      </c>
      <c r="C5" s="6"/>
      <c r="D5" s="9" t="e">
        <f t="shared" ref="D5:D6" si="0">B5+C5</f>
        <v>#REF!</v>
      </c>
    </row>
    <row r="6" spans="1:4" s="5" customFormat="1" ht="35.25" customHeight="1">
      <c r="A6" s="7" t="s">
        <v>86</v>
      </c>
      <c r="B6" s="6" t="e">
        <f>inwestorski!#REF!</f>
        <v>#REF!</v>
      </c>
      <c r="C6" s="6"/>
      <c r="D6" s="9" t="e">
        <f t="shared" si="0"/>
        <v>#REF!</v>
      </c>
    </row>
    <row r="7" spans="1:4" s="5" customFormat="1" ht="15.75">
      <c r="A7" s="10" t="s">
        <v>88</v>
      </c>
      <c r="B7" s="11" t="e">
        <f>SUM(B4:B6)</f>
        <v>#REF!</v>
      </c>
      <c r="C7" s="12" t="e">
        <f>SUM(C4:C6)</f>
        <v>#REF!</v>
      </c>
      <c r="D7" s="12" t="e">
        <f>SUM(D4:D6)</f>
        <v>#REF!</v>
      </c>
    </row>
    <row r="8" spans="1:4" s="5" customFormat="1"/>
    <row r="9" spans="1:4" s="5" customFormat="1"/>
    <row r="10" spans="1:4" s="5" customFormat="1"/>
    <row r="11" spans="1:4" s="5" customFormat="1"/>
    <row r="12" spans="1:4" s="5" customFormat="1"/>
    <row r="13" spans="1:4" s="5" customFormat="1"/>
    <row r="14" spans="1:4" s="5" customFormat="1"/>
    <row r="15" spans="1:4" s="5" customFormat="1"/>
    <row r="16" spans="1:4" s="5" customFormat="1"/>
    <row r="17" s="5" customFormat="1"/>
    <row r="18" s="5" customFormat="1"/>
    <row r="19" s="5" customFormat="1"/>
    <row r="20" s="5" customFormat="1"/>
    <row r="21" s="5" customFormat="1"/>
    <row r="22" s="5" customFormat="1"/>
    <row r="23" s="5" customFormat="1"/>
    <row r="24" s="5" customFormat="1"/>
    <row r="25" s="5" customFormat="1"/>
    <row r="26" s="5" customFormat="1"/>
    <row r="27" s="5" customFormat="1"/>
    <row r="28" s="5" customFormat="1"/>
    <row r="29" s="5" customFormat="1"/>
    <row r="30" s="5" customFormat="1"/>
    <row r="31" s="5" customFormat="1"/>
    <row r="32" s="5" customFormat="1"/>
    <row r="33" s="5" customFormat="1"/>
    <row r="34" s="5" customFormat="1"/>
    <row r="35" s="5" customFormat="1"/>
    <row r="36" s="5" customFormat="1"/>
    <row r="37" s="5" customFormat="1"/>
    <row r="38" s="5" customFormat="1"/>
    <row r="39" s="5" customFormat="1"/>
    <row r="40" s="5" customFormat="1"/>
    <row r="41" s="5" customFormat="1"/>
    <row r="42" s="5" customFormat="1"/>
    <row r="43" s="5" customFormat="1"/>
    <row r="44" s="5" customFormat="1"/>
    <row r="45" s="5" customFormat="1"/>
  </sheetData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inwestorski</vt:lpstr>
      <vt:lpstr>zestawienie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Staszek</dc:creator>
  <cp:lastModifiedBy>Staszek</cp:lastModifiedBy>
  <cp:lastPrinted>2017-03-13T06:32:24Z</cp:lastPrinted>
  <dcterms:created xsi:type="dcterms:W3CDTF">2015-04-08T05:41:10Z</dcterms:created>
  <dcterms:modified xsi:type="dcterms:W3CDTF">2018-08-07T06:06:41Z</dcterms:modified>
</cp:coreProperties>
</file>