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mowy\umowy 2019\przetargi 2019\przetarg zima 2019\SIWZ\Ogłoszenie PZD.261.44.2019\SIWZ PZD.261.44.2019\Rozdz. 2. Szczegółowe opisy przedmiotów zamówień\Załączniki do Rozdziału 2\"/>
    </mc:Choice>
  </mc:AlternateContent>
  <xr:revisionPtr revIDLastSave="0" documentId="13_ncr:1_{0BC34475-9657-4B3D-B355-2A29419BE43B}" xr6:coauthVersionLast="44" xr6:coauthVersionMax="44" xr10:uidLastSave="{00000000-0000-0000-0000-000000000000}"/>
  <bookViews>
    <workbookView xWindow="-120" yWindow="-120" windowWidth="29040" windowHeight="15990" activeTab="1" xr2:uid="{00000000-000D-0000-FFFF-FFFF00000000}"/>
  </bookViews>
  <sheets>
    <sheet name="chodniki" sheetId="4" r:id="rId1"/>
    <sheet name="droga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1" i="4" l="1"/>
  <c r="H10" i="4"/>
  <c r="H8" i="4"/>
  <c r="H7" i="4"/>
  <c r="H23" i="3" l="1"/>
  <c r="H22" i="3"/>
  <c r="H20" i="3"/>
  <c r="H19" i="3"/>
  <c r="H18" i="3"/>
  <c r="H17" i="3"/>
  <c r="H16" i="3"/>
  <c r="H15" i="3"/>
  <c r="H14" i="3"/>
  <c r="H13" i="3"/>
  <c r="H12" i="3"/>
  <c r="H9" i="3"/>
  <c r="H8" i="3"/>
  <c r="H7" i="3"/>
  <c r="H6" i="3"/>
  <c r="H5" i="3"/>
  <c r="F55" i="4" l="1"/>
  <c r="F50" i="4"/>
  <c r="D42" i="4"/>
  <c r="G13" i="4"/>
  <c r="H13" i="4" s="1"/>
  <c r="F13" i="4"/>
  <c r="G12" i="4"/>
  <c r="H12" i="4" s="1"/>
  <c r="F12" i="4"/>
  <c r="G11" i="4"/>
  <c r="F11" i="4"/>
  <c r="G8" i="4"/>
  <c r="F8" i="4"/>
  <c r="G7" i="4"/>
  <c r="F7" i="4"/>
  <c r="F42" i="4" l="1"/>
  <c r="G42" i="4"/>
  <c r="H42" i="4"/>
  <c r="G6" i="3"/>
  <c r="G7" i="3"/>
  <c r="G8" i="3"/>
  <c r="G9" i="3"/>
  <c r="G10" i="3"/>
  <c r="H10" i="3" s="1"/>
  <c r="G11" i="3"/>
  <c r="H11" i="3" s="1"/>
  <c r="G12" i="3"/>
  <c r="G13" i="3"/>
  <c r="G14" i="3"/>
  <c r="G15" i="3"/>
  <c r="G16" i="3"/>
  <c r="G17" i="3"/>
  <c r="G18" i="3"/>
  <c r="G19" i="3"/>
  <c r="G20" i="3"/>
  <c r="G21" i="3"/>
  <c r="H21" i="3" s="1"/>
  <c r="G22" i="3"/>
  <c r="G23" i="3"/>
  <c r="G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5" i="3"/>
  <c r="D52" i="3"/>
  <c r="G52" i="3" l="1"/>
  <c r="H52" i="3"/>
  <c r="F52" i="3"/>
  <c r="F65" i="3"/>
  <c r="F60" i="3"/>
</calcChain>
</file>

<file path=xl/sharedStrings.xml><?xml version="1.0" encoding="utf-8"?>
<sst xmlns="http://schemas.openxmlformats.org/spreadsheetml/2006/main" count="85" uniqueCount="64">
  <si>
    <t>Odśnieżanie</t>
  </si>
  <si>
    <t>piaskowanie</t>
  </si>
  <si>
    <t>mps</t>
  </si>
  <si>
    <t>Razem</t>
  </si>
  <si>
    <t xml:space="preserve"> kilomitraż drogowy</t>
  </si>
  <si>
    <t>29+100-29+300</t>
  </si>
  <si>
    <t>29+300-29+500</t>
  </si>
  <si>
    <t>29+500-29+700</t>
  </si>
  <si>
    <t>29+700-30+200</t>
  </si>
  <si>
    <t>30+200-30+700</t>
  </si>
  <si>
    <t>30+700-31+600</t>
  </si>
  <si>
    <t>31+600-31+800</t>
  </si>
  <si>
    <t>31+800-32+900</t>
  </si>
  <si>
    <t>32+900-33+800</t>
  </si>
  <si>
    <t>33+800-34+200</t>
  </si>
  <si>
    <t>34+200-34+900</t>
  </si>
  <si>
    <t>34+900-35+000</t>
  </si>
  <si>
    <t>35+000-35+300</t>
  </si>
  <si>
    <t>35+300-35+500</t>
  </si>
  <si>
    <t>35+500-38+420</t>
  </si>
  <si>
    <t>20+636-29+100</t>
  </si>
  <si>
    <t>`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</si>
  <si>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</si>
  <si>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</si>
  <si>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</si>
  <si>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</si>
  <si>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</si>
  <si>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</si>
  <si>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</si>
  <si>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</si>
  <si>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</si>
  <si>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</si>
  <si>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</si>
  <si>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</si>
  <si>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</si>
  <si>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</si>
  <si>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</si>
  <si>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</si>
  <si>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-</t>
  </si>
  <si>
    <t>Ilość przejazdów (krotność)</t>
  </si>
  <si>
    <t>zakres II - posypywanie       (km)</t>
  </si>
  <si>
    <t>Długość            (km)</t>
  </si>
  <si>
    <t xml:space="preserve"> z określeniem długości utrzymywanych w poszczególnych zakresach</t>
  </si>
  <si>
    <t>chodnik przy jezdni</t>
  </si>
  <si>
    <t>chodnik za rowem                        / pasem zieleni</t>
  </si>
  <si>
    <t>1.1</t>
  </si>
  <si>
    <t>1.2</t>
  </si>
  <si>
    <t>Odcinek miejski</t>
  </si>
  <si>
    <t>2.1</t>
  </si>
  <si>
    <t>Odcinek poza miejski</t>
  </si>
  <si>
    <t>pow. chodników</t>
  </si>
  <si>
    <t>Zakres I - odśnieżanie + posypywanie      (km)</t>
  </si>
  <si>
    <t>2.2</t>
  </si>
  <si>
    <t>chodnik za rowem (Chorz.)</t>
  </si>
  <si>
    <t>18690m * 2,0 = 33 780m2</t>
  </si>
  <si>
    <t>Szczegółowy wykaz odcinków chodników/ścieżek rowerowych</t>
  </si>
  <si>
    <t>Zakres I - odśnieżanie            (km)</t>
  </si>
  <si>
    <t>zakres II i zakres III posypywanie       (km)</t>
  </si>
  <si>
    <t>droga Nr 1 161R - zad. Nr 1</t>
  </si>
  <si>
    <t xml:space="preserve"> z określeniem długości utrzymywanych w poszczególnych zakresach - zad. Nr 1</t>
  </si>
  <si>
    <r>
      <t xml:space="preserve">Ilość miesznki        (ton)                  </t>
    </r>
    <r>
      <rPr>
        <sz val="11"/>
        <rFont val="Arial Narrow"/>
        <family val="2"/>
        <charset val="238"/>
      </rPr>
      <t xml:space="preserve"> norma 75 g/m2</t>
    </r>
  </si>
  <si>
    <r>
      <t xml:space="preserve">Ilość miesznki        (ton)           </t>
    </r>
    <r>
      <rPr>
        <sz val="11"/>
        <rFont val="Arial Narrow"/>
        <family val="2"/>
        <charset val="238"/>
      </rPr>
      <t>norma 75 g/m2</t>
    </r>
  </si>
  <si>
    <t>Formularz 2.1a</t>
  </si>
  <si>
    <r>
      <t xml:space="preserve">                        Szczegółowy wykaz odcinków drogi Nr 1 161R                 </t>
    </r>
    <r>
      <rPr>
        <sz val="8"/>
        <color theme="1"/>
        <rFont val="Arial Narrow"/>
        <family val="2"/>
        <charset val="238"/>
      </rPr>
      <t>Formularz 2.1a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</si>
</sst>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0"/>
      <name val="Arial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10"/>
      <color rgb="FF00B050"/>
      <name val="Arial Narrow"/>
      <family val="2"/>
      <charset val="238"/>
    </font>
    <font>
      <sz val="11"/>
      <name val="Arial Narrow"/>
      <family val="2"/>
      <charset val="238"/>
    </font>
    <font>
      <sz val="8"/>
      <name val="Arial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0" fontId="3" fillId="0" borderId="0" xfId="1"/>
    <xf numFmtId="0" fontId="3" fillId="0" borderId="0" xfId="1" applyAlignment="1">
      <alignment horizontal="center"/>
    </xf>
    <xf numFmtId="0" fontId="5" fillId="0" borderId="7" xfId="1" applyFont="1" applyBorder="1"/>
    <xf numFmtId="0" fontId="5" fillId="0" borderId="7" xfId="1" applyFont="1" applyBorder="1" applyAlignment="1">
      <alignment horizontal="center" vertical="center" textRotation="90" wrapText="1"/>
    </xf>
    <xf numFmtId="0" fontId="5" fillId="0" borderId="8" xfId="1" applyFont="1" applyBorder="1" applyAlignment="1">
      <alignment horizontal="center" vertical="center" textRotation="90" wrapText="1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2" fontId="7" fillId="0" borderId="13" xfId="1" applyNumberFormat="1" applyFont="1" applyBorder="1" applyAlignment="1">
      <alignment horizontal="center" vertical="center"/>
    </xf>
    <xf numFmtId="2" fontId="6" fillId="0" borderId="13" xfId="1" applyNumberFormat="1" applyFont="1" applyBorder="1" applyAlignment="1">
      <alignment horizontal="center" vertical="center"/>
    </xf>
    <xf numFmtId="2" fontId="6" fillId="0" borderId="14" xfId="1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2" fontId="7" fillId="0" borderId="2" xfId="1" applyNumberFormat="1" applyFon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2" fontId="3" fillId="0" borderId="2" xfId="1" applyNumberFormat="1" applyBorder="1" applyAlignment="1">
      <alignment horizontal="center" vertical="center"/>
    </xf>
    <xf numFmtId="2" fontId="3" fillId="0" borderId="3" xfId="1" applyNumberForma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2" fontId="1" fillId="0" borderId="2" xfId="1" applyNumberFormat="1" applyFon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3" fillId="0" borderId="4" xfId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2" fontId="8" fillId="0" borderId="13" xfId="1" applyNumberFormat="1" applyFont="1" applyBorder="1" applyAlignment="1">
      <alignment horizontal="center" vertical="center"/>
    </xf>
    <xf numFmtId="2" fontId="8" fillId="0" borderId="14" xfId="1" applyNumberFormat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164" fontId="6" fillId="0" borderId="13" xfId="1" applyNumberFormat="1" applyFont="1" applyBorder="1" applyAlignment="1">
      <alignment horizontal="center" vertical="center"/>
    </xf>
    <xf numFmtId="0" fontId="3" fillId="0" borderId="17" xfId="1" applyBorder="1" applyAlignment="1">
      <alignment horizontal="center"/>
    </xf>
    <xf numFmtId="0" fontId="3" fillId="0" borderId="18" xfId="1" applyBorder="1"/>
    <xf numFmtId="0" fontId="3" fillId="0" borderId="19" xfId="1" applyBorder="1"/>
    <xf numFmtId="49" fontId="6" fillId="0" borderId="12" xfId="1" applyNumberFormat="1" applyFont="1" applyBorder="1" applyAlignment="1">
      <alignment horizontal="center" vertical="center"/>
    </xf>
    <xf numFmtId="164" fontId="8" fillId="0" borderId="13" xfId="1" applyNumberFormat="1" applyFont="1" applyBorder="1" applyAlignment="1">
      <alignment horizontal="center" vertical="center"/>
    </xf>
    <xf numFmtId="164" fontId="10" fillId="0" borderId="13" xfId="1" applyNumberFormat="1" applyFont="1" applyBorder="1" applyAlignment="1">
      <alignment horizontal="center" vertical="center"/>
    </xf>
    <xf numFmtId="164" fontId="9" fillId="0" borderId="13" xfId="1" applyNumberFormat="1" applyFont="1" applyBorder="1" applyAlignment="1">
      <alignment horizontal="center" vertical="center"/>
    </xf>
    <xf numFmtId="164" fontId="7" fillId="0" borderId="13" xfId="1" applyNumberFormat="1" applyFont="1" applyBorder="1" applyAlignment="1">
      <alignment horizontal="center" vertical="center"/>
    </xf>
    <xf numFmtId="164" fontId="8" fillId="0" borderId="14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4" fontId="6" fillId="0" borderId="14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zoomScale="142" zoomScaleNormal="142" workbookViewId="0">
      <selection activeCell="I4" sqref="I4"/>
    </sheetView>
  </sheetViews>
  <sheetFormatPr defaultRowHeight="12.75" x14ac:dyDescent="0.2"/>
  <cols>
    <col min="1" max="1" width="3" style="1" customWidth="1"/>
    <col min="2" max="2" width="20.28515625" style="2" customWidth="1"/>
    <col min="3" max="3" width="0" style="1" hidden="1" customWidth="1"/>
    <col min="4" max="5" width="9.140625" style="1"/>
    <col min="6" max="6" width="11.85546875" style="1" customWidth="1"/>
    <col min="7" max="7" width="12.42578125" style="1" customWidth="1"/>
    <col min="8" max="16384" width="9.140625" style="1"/>
  </cols>
  <sheetData>
    <row r="1" spans="1:8" ht="16.5" x14ac:dyDescent="0.3">
      <c r="A1" s="52" t="s">
        <v>55</v>
      </c>
      <c r="B1" s="52"/>
      <c r="C1" s="52"/>
      <c r="D1" s="52"/>
      <c r="E1" s="52"/>
      <c r="F1" s="52"/>
      <c r="G1" s="52"/>
      <c r="H1" s="52"/>
    </row>
    <row r="2" spans="1:8" ht="14.25" customHeight="1" x14ac:dyDescent="0.3">
      <c r="A2" s="52" t="s">
        <v>42</v>
      </c>
      <c r="B2" s="52"/>
      <c r="C2" s="52"/>
      <c r="D2" s="52"/>
      <c r="E2" s="52"/>
      <c r="F2" s="52"/>
      <c r="G2" s="52"/>
      <c r="H2" s="52"/>
    </row>
    <row r="3" spans="1:8" ht="14.25" customHeight="1" thickBot="1" x14ac:dyDescent="0.35">
      <c r="A3" s="9"/>
      <c r="B3" s="9"/>
      <c r="C3" s="9"/>
      <c r="D3" s="9" t="s">
        <v>58</v>
      </c>
      <c r="E3" s="9"/>
      <c r="F3" s="9"/>
      <c r="G3" s="51" t="s">
        <v>62</v>
      </c>
      <c r="H3" s="51"/>
    </row>
    <row r="4" spans="1:8" ht="74.25" customHeight="1" thickBot="1" x14ac:dyDescent="0.35">
      <c r="A4" s="53" t="s">
        <v>4</v>
      </c>
      <c r="B4" s="54"/>
      <c r="C4" s="3"/>
      <c r="D4" s="4" t="s">
        <v>41</v>
      </c>
      <c r="E4" s="4" t="s">
        <v>39</v>
      </c>
      <c r="F4" s="4" t="s">
        <v>56</v>
      </c>
      <c r="G4" s="4" t="s">
        <v>57</v>
      </c>
      <c r="H4" s="5" t="s">
        <v>61</v>
      </c>
    </row>
    <row r="5" spans="1:8" ht="13.5" thickBot="1" x14ac:dyDescent="0.25">
      <c r="A5" s="6">
        <v>1</v>
      </c>
      <c r="B5" s="7">
        <v>2</v>
      </c>
      <c r="C5" s="7"/>
      <c r="D5" s="7">
        <v>3</v>
      </c>
      <c r="E5" s="7">
        <v>4</v>
      </c>
      <c r="F5" s="7">
        <v>5</v>
      </c>
      <c r="G5" s="7">
        <v>6</v>
      </c>
      <c r="H5" s="8">
        <v>7</v>
      </c>
    </row>
    <row r="6" spans="1:8" ht="18" customHeight="1" x14ac:dyDescent="0.2">
      <c r="A6" s="10" t="s">
        <v>22</v>
      </c>
      <c r="B6" s="36" t="s">
        <v>47</v>
      </c>
      <c r="C6" s="11"/>
      <c r="D6" s="12"/>
      <c r="E6" s="30"/>
      <c r="F6" s="34"/>
      <c r="G6" s="34"/>
      <c r="H6" s="35"/>
    </row>
    <row r="7" spans="1:8" ht="15" customHeight="1" x14ac:dyDescent="0.2">
      <c r="A7" s="10" t="s">
        <v>45</v>
      </c>
      <c r="B7" s="15" t="s">
        <v>43</v>
      </c>
      <c r="C7" s="15"/>
      <c r="D7" s="37">
        <v>7.1420000000000003</v>
      </c>
      <c r="E7" s="15">
        <v>1</v>
      </c>
      <c r="F7" s="39">
        <f t="shared" ref="F7:F13" si="0">SUM(D7*E7)</f>
        <v>7.1420000000000003</v>
      </c>
      <c r="G7" s="39">
        <f t="shared" ref="G7:G13" si="1">SUM(D7*E7)</f>
        <v>7.1420000000000003</v>
      </c>
      <c r="H7" s="50">
        <f>G7*0.15</f>
        <v>1.0712999999999999</v>
      </c>
    </row>
    <row r="8" spans="1:8" ht="22.5" customHeight="1" x14ac:dyDescent="0.2">
      <c r="A8" s="10" t="s">
        <v>46</v>
      </c>
      <c r="B8" s="38" t="s">
        <v>44</v>
      </c>
      <c r="C8" s="15"/>
      <c r="D8" s="37">
        <v>8.77</v>
      </c>
      <c r="E8" s="15">
        <v>1</v>
      </c>
      <c r="F8" s="39">
        <f t="shared" si="0"/>
        <v>8.77</v>
      </c>
      <c r="G8" s="39">
        <f t="shared" si="1"/>
        <v>8.77</v>
      </c>
      <c r="H8" s="50">
        <f>G8*0.15</f>
        <v>1.3154999999999999</v>
      </c>
    </row>
    <row r="9" spans="1:8" ht="13.5" customHeight="1" x14ac:dyDescent="0.2">
      <c r="A9" s="10" t="s">
        <v>23</v>
      </c>
      <c r="B9" s="36" t="s">
        <v>49</v>
      </c>
      <c r="C9" s="15"/>
      <c r="D9" s="16"/>
      <c r="E9" s="15"/>
      <c r="F9" s="39"/>
      <c r="G9" s="39"/>
      <c r="H9" s="50"/>
    </row>
    <row r="10" spans="1:8" ht="13.5" customHeight="1" x14ac:dyDescent="0.2">
      <c r="A10" s="43" t="s">
        <v>48</v>
      </c>
      <c r="B10" s="11" t="s">
        <v>53</v>
      </c>
      <c r="C10" s="15"/>
      <c r="D10" s="37">
        <v>1.8</v>
      </c>
      <c r="E10" s="15">
        <v>1</v>
      </c>
      <c r="F10" s="39">
        <v>1.8</v>
      </c>
      <c r="G10" s="39">
        <v>1.8</v>
      </c>
      <c r="H10" s="50">
        <f>G10*0.15</f>
        <v>0.27</v>
      </c>
    </row>
    <row r="11" spans="1:8" x14ac:dyDescent="0.2">
      <c r="A11" s="43" t="s">
        <v>52</v>
      </c>
      <c r="B11" s="15" t="s">
        <v>43</v>
      </c>
      <c r="C11" s="15"/>
      <c r="D11" s="37">
        <v>0.97799999999999998</v>
      </c>
      <c r="E11" s="15">
        <v>1</v>
      </c>
      <c r="F11" s="39">
        <f t="shared" si="0"/>
        <v>0.97799999999999998</v>
      </c>
      <c r="G11" s="39">
        <f t="shared" si="1"/>
        <v>0.97799999999999998</v>
      </c>
      <c r="H11" s="50">
        <f>G11*0.15</f>
        <v>0.1467</v>
      </c>
    </row>
    <row r="12" spans="1:8" ht="12.75" hidden="1" customHeight="1" x14ac:dyDescent="0.2">
      <c r="A12" s="10" t="s">
        <v>46</v>
      </c>
      <c r="B12" s="38" t="s">
        <v>44</v>
      </c>
      <c r="C12" s="15"/>
      <c r="D12" s="16"/>
      <c r="E12" s="15"/>
      <c r="F12" s="13">
        <f t="shared" si="0"/>
        <v>0</v>
      </c>
      <c r="G12" s="13">
        <f t="shared" si="1"/>
        <v>0</v>
      </c>
      <c r="H12" s="14">
        <f t="shared" ref="H12:H13" si="2">G12*0.3</f>
        <v>0</v>
      </c>
    </row>
    <row r="13" spans="1:8" ht="12.75" hidden="1" customHeight="1" x14ac:dyDescent="0.2">
      <c r="A13" s="10" t="s">
        <v>28</v>
      </c>
      <c r="B13" s="15"/>
      <c r="C13" s="15"/>
      <c r="D13" s="16"/>
      <c r="E13" s="15"/>
      <c r="F13" s="13">
        <f t="shared" si="0"/>
        <v>0</v>
      </c>
      <c r="G13" s="13">
        <f t="shared" si="1"/>
        <v>0</v>
      </c>
      <c r="H13" s="14">
        <f t="shared" si="2"/>
        <v>0</v>
      </c>
    </row>
    <row r="14" spans="1:8" hidden="1" x14ac:dyDescent="0.2">
      <c r="A14" s="24"/>
      <c r="B14" s="25"/>
      <c r="C14" s="25"/>
      <c r="D14" s="25"/>
      <c r="E14" s="25"/>
      <c r="F14" s="19"/>
      <c r="G14" s="19"/>
      <c r="H14" s="20"/>
    </row>
    <row r="15" spans="1:8" hidden="1" x14ac:dyDescent="0.2">
      <c r="A15" s="24"/>
      <c r="B15" s="25"/>
      <c r="C15" s="25"/>
      <c r="D15" s="25"/>
      <c r="E15" s="25"/>
      <c r="F15" s="19"/>
      <c r="G15" s="19"/>
      <c r="H15" s="20"/>
    </row>
    <row r="16" spans="1:8" hidden="1" x14ac:dyDescent="0.2">
      <c r="A16" s="24"/>
      <c r="B16" s="25"/>
      <c r="C16" s="25"/>
      <c r="D16" s="25"/>
      <c r="E16" s="25"/>
      <c r="F16" s="21"/>
      <c r="G16" s="19"/>
      <c r="H16" s="20"/>
    </row>
    <row r="17" spans="1:8" ht="15" hidden="1" x14ac:dyDescent="0.2">
      <c r="A17" s="24"/>
      <c r="B17" s="22"/>
      <c r="C17" s="25"/>
      <c r="D17" s="25"/>
      <c r="E17" s="25"/>
      <c r="F17" s="23"/>
      <c r="G17" s="19"/>
      <c r="H17" s="20"/>
    </row>
    <row r="18" spans="1:8" ht="15" hidden="1" x14ac:dyDescent="0.2">
      <c r="A18" s="24"/>
      <c r="B18" s="22"/>
      <c r="C18" s="25"/>
      <c r="D18" s="25"/>
      <c r="E18" s="25"/>
      <c r="F18" s="23"/>
      <c r="G18" s="19"/>
      <c r="H18" s="20"/>
    </row>
    <row r="19" spans="1:8" ht="15" hidden="1" x14ac:dyDescent="0.2">
      <c r="A19" s="24"/>
      <c r="B19" s="22"/>
      <c r="C19" s="25"/>
      <c r="D19" s="25"/>
      <c r="E19" s="25"/>
      <c r="F19" s="23"/>
      <c r="G19" s="19"/>
      <c r="H19" s="20"/>
    </row>
    <row r="20" spans="1:8" ht="15" hidden="1" x14ac:dyDescent="0.2">
      <c r="A20" s="24"/>
      <c r="B20" s="22"/>
      <c r="C20" s="25"/>
      <c r="D20" s="25"/>
      <c r="E20" s="25"/>
      <c r="F20" s="23"/>
      <c r="G20" s="19"/>
      <c r="H20" s="20"/>
    </row>
    <row r="21" spans="1:8" ht="15" hidden="1" x14ac:dyDescent="0.2">
      <c r="A21" s="24"/>
      <c r="B21" s="22"/>
      <c r="C21" s="25"/>
      <c r="D21" s="25"/>
      <c r="E21" s="25"/>
      <c r="F21" s="23"/>
      <c r="G21" s="19"/>
      <c r="H21" s="20"/>
    </row>
    <row r="22" spans="1:8" ht="15" hidden="1" x14ac:dyDescent="0.2">
      <c r="A22" s="24"/>
      <c r="B22" s="22"/>
      <c r="C22" s="25"/>
      <c r="D22" s="25"/>
      <c r="E22" s="25"/>
      <c r="F22" s="23"/>
      <c r="G22" s="19"/>
      <c r="H22" s="20"/>
    </row>
    <row r="23" spans="1:8" ht="15" hidden="1" x14ac:dyDescent="0.2">
      <c r="A23" s="24"/>
      <c r="B23" s="22"/>
      <c r="C23" s="25"/>
      <c r="D23" s="25"/>
      <c r="E23" s="25"/>
      <c r="F23" s="23"/>
      <c r="G23" s="19"/>
      <c r="H23" s="20"/>
    </row>
    <row r="24" spans="1:8" ht="15" hidden="1" x14ac:dyDescent="0.2">
      <c r="A24" s="24"/>
      <c r="B24" s="22"/>
      <c r="C24" s="25"/>
      <c r="D24" s="25"/>
      <c r="E24" s="25"/>
      <c r="F24" s="23"/>
      <c r="G24" s="19"/>
      <c r="H24" s="20"/>
    </row>
    <row r="25" spans="1:8" ht="15" hidden="1" x14ac:dyDescent="0.2">
      <c r="A25" s="24"/>
      <c r="B25" s="22"/>
      <c r="C25" s="25"/>
      <c r="D25" s="25"/>
      <c r="E25" s="25"/>
      <c r="F25" s="23"/>
      <c r="G25" s="19"/>
      <c r="H25" s="20"/>
    </row>
    <row r="26" spans="1:8" ht="15" hidden="1" x14ac:dyDescent="0.2">
      <c r="A26" s="24"/>
      <c r="B26" s="22"/>
      <c r="C26" s="25"/>
      <c r="D26" s="25"/>
      <c r="E26" s="25"/>
      <c r="F26" s="23"/>
      <c r="G26" s="19"/>
      <c r="H26" s="20"/>
    </row>
    <row r="27" spans="1:8" ht="15" hidden="1" x14ac:dyDescent="0.2">
      <c r="A27" s="24"/>
      <c r="B27" s="22"/>
      <c r="C27" s="25"/>
      <c r="D27" s="25"/>
      <c r="E27" s="25"/>
      <c r="F27" s="23"/>
      <c r="G27" s="19"/>
      <c r="H27" s="20"/>
    </row>
    <row r="28" spans="1:8" ht="15" hidden="1" x14ac:dyDescent="0.2">
      <c r="A28" s="24"/>
      <c r="B28" s="22"/>
      <c r="C28" s="25"/>
      <c r="D28" s="25"/>
      <c r="E28" s="25"/>
      <c r="F28" s="23"/>
      <c r="G28" s="19"/>
      <c r="H28" s="20"/>
    </row>
    <row r="29" spans="1:8" ht="15" hidden="1" x14ac:dyDescent="0.2">
      <c r="A29" s="24"/>
      <c r="B29" s="22"/>
      <c r="C29" s="25"/>
      <c r="D29" s="25"/>
      <c r="E29" s="25"/>
      <c r="F29" s="23"/>
      <c r="G29" s="19"/>
      <c r="H29" s="20"/>
    </row>
    <row r="30" spans="1:8" ht="15" hidden="1" x14ac:dyDescent="0.2">
      <c r="A30" s="24"/>
      <c r="B30" s="22"/>
      <c r="C30" s="25"/>
      <c r="D30" s="25"/>
      <c r="E30" s="25"/>
      <c r="F30" s="23"/>
      <c r="G30" s="19"/>
      <c r="H30" s="20"/>
    </row>
    <row r="31" spans="1:8" ht="15" hidden="1" x14ac:dyDescent="0.2">
      <c r="A31" s="24"/>
      <c r="B31" s="22"/>
      <c r="C31" s="25"/>
      <c r="D31" s="25"/>
      <c r="E31" s="25"/>
      <c r="F31" s="23"/>
      <c r="G31" s="19"/>
      <c r="H31" s="20"/>
    </row>
    <row r="32" spans="1:8" ht="15" hidden="1" x14ac:dyDescent="0.2">
      <c r="A32" s="24"/>
      <c r="B32" s="22"/>
      <c r="C32" s="25"/>
      <c r="D32" s="25"/>
      <c r="E32" s="25"/>
      <c r="F32" s="23"/>
      <c r="G32" s="19"/>
      <c r="H32" s="20"/>
    </row>
    <row r="33" spans="1:10" ht="15" hidden="1" x14ac:dyDescent="0.2">
      <c r="A33" s="24"/>
      <c r="B33" s="22"/>
      <c r="C33" s="25"/>
      <c r="D33" s="25"/>
      <c r="E33" s="25"/>
      <c r="F33" s="23"/>
      <c r="G33" s="19"/>
      <c r="H33" s="20"/>
    </row>
    <row r="34" spans="1:10" ht="15" hidden="1" x14ac:dyDescent="0.2">
      <c r="A34" s="24"/>
      <c r="B34" s="22"/>
      <c r="C34" s="25"/>
      <c r="D34" s="25"/>
      <c r="E34" s="25"/>
      <c r="F34" s="23"/>
      <c r="G34" s="19"/>
      <c r="H34" s="20"/>
    </row>
    <row r="35" spans="1:10" ht="15" hidden="1" x14ac:dyDescent="0.2">
      <c r="A35" s="24"/>
      <c r="B35" s="22"/>
      <c r="C35" s="25"/>
      <c r="D35" s="25"/>
      <c r="E35" s="25"/>
      <c r="F35" s="23"/>
      <c r="G35" s="19"/>
      <c r="H35" s="20"/>
    </row>
    <row r="36" spans="1:10" hidden="1" x14ac:dyDescent="0.2">
      <c r="A36" s="24"/>
      <c r="B36" s="25"/>
      <c r="C36" s="25"/>
      <c r="D36" s="25"/>
      <c r="E36" s="25"/>
      <c r="F36" s="19"/>
      <c r="G36" s="19"/>
      <c r="H36" s="20"/>
    </row>
    <row r="37" spans="1:10" hidden="1" x14ac:dyDescent="0.2">
      <c r="A37" s="24"/>
      <c r="B37" s="25"/>
      <c r="C37" s="25"/>
      <c r="D37" s="25"/>
      <c r="E37" s="25"/>
      <c r="F37" s="19"/>
      <c r="G37" s="19"/>
      <c r="H37" s="20"/>
    </row>
    <row r="38" spans="1:10" hidden="1" x14ac:dyDescent="0.2">
      <c r="A38" s="24"/>
      <c r="B38" s="25"/>
      <c r="C38" s="25"/>
      <c r="D38" s="25"/>
      <c r="E38" s="25"/>
      <c r="F38" s="19"/>
      <c r="G38" s="19"/>
      <c r="H38" s="20"/>
    </row>
    <row r="39" spans="1:10" hidden="1" x14ac:dyDescent="0.2">
      <c r="A39" s="24"/>
      <c r="B39" s="25"/>
      <c r="C39" s="25"/>
      <c r="D39" s="25"/>
      <c r="E39" s="25"/>
      <c r="F39" s="19"/>
      <c r="G39" s="19"/>
      <c r="H39" s="20"/>
    </row>
    <row r="40" spans="1:10" hidden="1" x14ac:dyDescent="0.2">
      <c r="A40" s="24"/>
      <c r="B40" s="25"/>
      <c r="C40" s="25"/>
      <c r="D40" s="25"/>
      <c r="E40" s="25"/>
      <c r="F40" s="19"/>
      <c r="G40" s="19"/>
      <c r="H40" s="20"/>
    </row>
    <row r="41" spans="1:10" x14ac:dyDescent="0.2">
      <c r="A41" s="55"/>
      <c r="B41" s="56"/>
      <c r="C41" s="56"/>
      <c r="D41" s="56"/>
      <c r="E41" s="56"/>
      <c r="F41" s="56"/>
      <c r="G41" s="56"/>
      <c r="H41" s="57"/>
    </row>
    <row r="42" spans="1:10" ht="13.5" thickBot="1" x14ac:dyDescent="0.25">
      <c r="A42" s="58" t="s">
        <v>3</v>
      </c>
      <c r="B42" s="59"/>
      <c r="C42" s="28"/>
      <c r="D42" s="49">
        <f>SUM(D6:D13)</f>
        <v>18.690000000000001</v>
      </c>
      <c r="E42" s="28">
        <v>1</v>
      </c>
      <c r="F42" s="49">
        <f>SUM(F6:F13)</f>
        <v>18.690000000000001</v>
      </c>
      <c r="G42" s="49">
        <f>SUM(G6:G13)</f>
        <v>18.690000000000001</v>
      </c>
      <c r="H42" s="29">
        <f>SUM(H6:H13)</f>
        <v>2.8035000000000001</v>
      </c>
      <c r="J42" s="1" t="s">
        <v>21</v>
      </c>
    </row>
    <row r="44" spans="1:10" x14ac:dyDescent="0.2">
      <c r="B44" s="40" t="s">
        <v>50</v>
      </c>
      <c r="C44" s="41"/>
      <c r="D44" s="41" t="s">
        <v>54</v>
      </c>
      <c r="E44" s="41"/>
      <c r="F44" s="42"/>
    </row>
    <row r="45" spans="1:10" hidden="1" x14ac:dyDescent="0.2"/>
    <row r="46" spans="1:10" hidden="1" x14ac:dyDescent="0.2"/>
    <row r="47" spans="1:10" hidden="1" x14ac:dyDescent="0.2"/>
    <row r="48" spans="1:10" hidden="1" x14ac:dyDescent="0.2">
      <c r="A48" s="1" t="s">
        <v>0</v>
      </c>
    </row>
    <row r="49" spans="1:6" hidden="1" x14ac:dyDescent="0.2">
      <c r="A49" s="1" t="s">
        <v>1</v>
      </c>
    </row>
    <row r="50" spans="1:6" hidden="1" x14ac:dyDescent="0.2">
      <c r="A50" s="1" t="s">
        <v>2</v>
      </c>
      <c r="F50" s="1" t="e">
        <f>#REF!*25</f>
        <v>#REF!</v>
      </c>
    </row>
    <row r="51" spans="1:6" hidden="1" x14ac:dyDescent="0.2"/>
    <row r="52" spans="1:6" hidden="1" x14ac:dyDescent="0.2"/>
    <row r="53" spans="1:6" hidden="1" x14ac:dyDescent="0.2"/>
    <row r="54" spans="1:6" hidden="1" x14ac:dyDescent="0.2">
      <c r="A54" s="1" t="s">
        <v>1</v>
      </c>
    </row>
    <row r="55" spans="1:6" hidden="1" x14ac:dyDescent="0.2">
      <c r="A55" s="1" t="s">
        <v>2</v>
      </c>
      <c r="F55" s="1" t="e">
        <f>#REF!*40</f>
        <v>#REF!</v>
      </c>
    </row>
    <row r="56" spans="1:6" hidden="1" x14ac:dyDescent="0.2"/>
    <row r="57" spans="1:6" hidden="1" x14ac:dyDescent="0.2"/>
  </sheetData>
  <mergeCells count="5">
    <mergeCell ref="A1:H1"/>
    <mergeCell ref="A2:H2"/>
    <mergeCell ref="A4:B4"/>
    <mergeCell ref="A41:H41"/>
    <mergeCell ref="A42:B42"/>
  </mergeCells>
  <phoneticPr fontId="12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7"/>
  <sheetViews>
    <sheetView tabSelected="1" zoomScale="220" zoomScaleNormal="220" workbookViewId="0">
      <selection sqref="A1:H1"/>
    </sheetView>
  </sheetViews>
  <sheetFormatPr defaultRowHeight="12.75" x14ac:dyDescent="0.2"/>
  <cols>
    <col min="1" max="1" width="3" style="1" customWidth="1"/>
    <col min="2" max="2" width="18.42578125" style="2" customWidth="1"/>
    <col min="3" max="3" width="0" style="1" hidden="1" customWidth="1"/>
    <col min="4" max="4" width="8.7109375" style="1" customWidth="1"/>
    <col min="5" max="5" width="7.7109375" style="1" customWidth="1"/>
    <col min="6" max="6" width="13.28515625" style="1" customWidth="1"/>
    <col min="7" max="16384" width="9.140625" style="1"/>
  </cols>
  <sheetData>
    <row r="1" spans="1:8" ht="16.5" x14ac:dyDescent="0.3">
      <c r="A1" s="52" t="s">
        <v>63</v>
      </c>
      <c r="B1" s="52"/>
      <c r="C1" s="52"/>
      <c r="D1" s="52"/>
      <c r="E1" s="52"/>
      <c r="F1" s="52"/>
      <c r="G1" s="52"/>
      <c r="H1" s="52"/>
    </row>
    <row r="2" spans="1:8" ht="17.25" thickBot="1" x14ac:dyDescent="0.35">
      <c r="A2" s="52" t="s">
        <v>59</v>
      </c>
      <c r="B2" s="52"/>
      <c r="C2" s="52"/>
      <c r="D2" s="52"/>
      <c r="E2" s="52"/>
      <c r="F2" s="52"/>
      <c r="G2" s="52"/>
      <c r="H2" s="52"/>
    </row>
    <row r="3" spans="1:8" ht="74.25" customHeight="1" thickBot="1" x14ac:dyDescent="0.35">
      <c r="A3" s="53" t="s">
        <v>4</v>
      </c>
      <c r="B3" s="54"/>
      <c r="C3" s="3"/>
      <c r="D3" s="4" t="s">
        <v>41</v>
      </c>
      <c r="E3" s="4" t="s">
        <v>39</v>
      </c>
      <c r="F3" s="4" t="s">
        <v>51</v>
      </c>
      <c r="G3" s="4" t="s">
        <v>40</v>
      </c>
      <c r="H3" s="5" t="s">
        <v>60</v>
      </c>
    </row>
    <row r="4" spans="1:8" ht="13.5" thickBot="1" x14ac:dyDescent="0.25">
      <c r="A4" s="6">
        <v>1</v>
      </c>
      <c r="B4" s="7">
        <v>2</v>
      </c>
      <c r="C4" s="7"/>
      <c r="D4" s="7">
        <v>3</v>
      </c>
      <c r="E4" s="7">
        <v>4</v>
      </c>
      <c r="F4" s="7">
        <v>5</v>
      </c>
      <c r="G4" s="7">
        <v>6</v>
      </c>
      <c r="H4" s="8">
        <v>7</v>
      </c>
    </row>
    <row r="5" spans="1:8" ht="13.5" customHeight="1" x14ac:dyDescent="0.2">
      <c r="A5" s="10" t="s">
        <v>22</v>
      </c>
      <c r="B5" s="11" t="s">
        <v>20</v>
      </c>
      <c r="C5" s="11"/>
      <c r="D5" s="47">
        <v>8.4640000000000004</v>
      </c>
      <c r="E5" s="30">
        <v>1</v>
      </c>
      <c r="F5" s="44">
        <f>SUM(D5*E5)</f>
        <v>8.4640000000000004</v>
      </c>
      <c r="G5" s="44">
        <f>SUM(D5*E5)</f>
        <v>8.4640000000000004</v>
      </c>
      <c r="H5" s="48">
        <f>G5*0.45</f>
        <v>3.8088000000000002</v>
      </c>
    </row>
    <row r="6" spans="1:8" ht="15" customHeight="1" x14ac:dyDescent="0.2">
      <c r="A6" s="10" t="s">
        <v>23</v>
      </c>
      <c r="B6" s="15" t="s">
        <v>5</v>
      </c>
      <c r="C6" s="15"/>
      <c r="D6" s="37">
        <v>0.2</v>
      </c>
      <c r="E6" s="15">
        <v>1.5</v>
      </c>
      <c r="F6" s="39">
        <f t="shared" ref="F6:F23" si="0">SUM(D6*E6)</f>
        <v>0.30000000000000004</v>
      </c>
      <c r="G6" s="39">
        <f t="shared" ref="G6:G23" si="1">SUM(D6*E6)</f>
        <v>0.30000000000000004</v>
      </c>
      <c r="H6" s="48">
        <f>G6*0.45</f>
        <v>0.13500000000000004</v>
      </c>
    </row>
    <row r="7" spans="1:8" x14ac:dyDescent="0.2">
      <c r="A7" s="10" t="s">
        <v>24</v>
      </c>
      <c r="B7" s="15" t="s">
        <v>6</v>
      </c>
      <c r="C7" s="15"/>
      <c r="D7" s="37">
        <v>0.2</v>
      </c>
      <c r="E7" s="31">
        <v>1</v>
      </c>
      <c r="F7" s="44">
        <f t="shared" si="0"/>
        <v>0.2</v>
      </c>
      <c r="G7" s="44">
        <f t="shared" si="1"/>
        <v>0.2</v>
      </c>
      <c r="H7" s="48">
        <f>G7*0.45</f>
        <v>9.0000000000000011E-2</v>
      </c>
    </row>
    <row r="8" spans="1:8" x14ac:dyDescent="0.2">
      <c r="A8" s="10" t="s">
        <v>25</v>
      </c>
      <c r="B8" s="15" t="s">
        <v>7</v>
      </c>
      <c r="C8" s="15"/>
      <c r="D8" s="37">
        <v>0.2</v>
      </c>
      <c r="E8" s="15">
        <v>1.5</v>
      </c>
      <c r="F8" s="39">
        <f t="shared" si="0"/>
        <v>0.30000000000000004</v>
      </c>
      <c r="G8" s="39">
        <f t="shared" si="1"/>
        <v>0.30000000000000004</v>
      </c>
      <c r="H8" s="48">
        <f>G8*0.45</f>
        <v>0.13500000000000004</v>
      </c>
    </row>
    <row r="9" spans="1:8" x14ac:dyDescent="0.2">
      <c r="A9" s="10" t="s">
        <v>26</v>
      </c>
      <c r="B9" s="15" t="s">
        <v>8</v>
      </c>
      <c r="C9" s="15"/>
      <c r="D9" s="37">
        <v>0.5</v>
      </c>
      <c r="E9" s="31">
        <v>1</v>
      </c>
      <c r="F9" s="44">
        <f t="shared" si="0"/>
        <v>0.5</v>
      </c>
      <c r="G9" s="44">
        <f t="shared" si="1"/>
        <v>0.5</v>
      </c>
      <c r="H9" s="48">
        <f>G9*0.45</f>
        <v>0.22500000000000001</v>
      </c>
    </row>
    <row r="10" spans="1:8" ht="12.75" hidden="1" customHeight="1" x14ac:dyDescent="0.2">
      <c r="A10" s="10" t="s">
        <v>27</v>
      </c>
      <c r="B10" s="15"/>
      <c r="C10" s="15"/>
      <c r="D10" s="37"/>
      <c r="E10" s="15"/>
      <c r="F10" s="39">
        <f t="shared" si="0"/>
        <v>0</v>
      </c>
      <c r="G10" s="39">
        <f t="shared" si="1"/>
        <v>0</v>
      </c>
      <c r="H10" s="48">
        <f t="shared" ref="H10:H21" si="2">G10*0.45</f>
        <v>0</v>
      </c>
    </row>
    <row r="11" spans="1:8" ht="12.75" hidden="1" customHeight="1" x14ac:dyDescent="0.2">
      <c r="A11" s="10" t="s">
        <v>28</v>
      </c>
      <c r="B11" s="15"/>
      <c r="C11" s="15"/>
      <c r="D11" s="37"/>
      <c r="E11" s="15"/>
      <c r="F11" s="39">
        <f t="shared" si="0"/>
        <v>0</v>
      </c>
      <c r="G11" s="39">
        <f t="shared" si="1"/>
        <v>0</v>
      </c>
      <c r="H11" s="48">
        <f t="shared" si="2"/>
        <v>0</v>
      </c>
    </row>
    <row r="12" spans="1:8" x14ac:dyDescent="0.2">
      <c r="A12" s="10" t="s">
        <v>27</v>
      </c>
      <c r="B12" s="15" t="s">
        <v>9</v>
      </c>
      <c r="C12" s="15"/>
      <c r="D12" s="37">
        <v>0.5</v>
      </c>
      <c r="E12" s="15">
        <v>1.5</v>
      </c>
      <c r="F12" s="39">
        <f t="shared" si="0"/>
        <v>0.75</v>
      </c>
      <c r="G12" s="39">
        <f t="shared" si="1"/>
        <v>0.75</v>
      </c>
      <c r="H12" s="48">
        <f t="shared" ref="H12:H20" si="3">G12*0.45</f>
        <v>0.33750000000000002</v>
      </c>
    </row>
    <row r="13" spans="1:8" x14ac:dyDescent="0.2">
      <c r="A13" s="10" t="s">
        <v>28</v>
      </c>
      <c r="B13" s="15" t="s">
        <v>10</v>
      </c>
      <c r="C13" s="15"/>
      <c r="D13" s="37">
        <v>0.9</v>
      </c>
      <c r="E13" s="33">
        <v>2</v>
      </c>
      <c r="F13" s="45">
        <f t="shared" si="0"/>
        <v>1.8</v>
      </c>
      <c r="G13" s="45">
        <f t="shared" si="1"/>
        <v>1.8</v>
      </c>
      <c r="H13" s="48">
        <f t="shared" si="3"/>
        <v>0.81</v>
      </c>
    </row>
    <row r="14" spans="1:8" x14ac:dyDescent="0.2">
      <c r="A14" s="10" t="s">
        <v>29</v>
      </c>
      <c r="B14" s="15" t="s">
        <v>11</v>
      </c>
      <c r="C14" s="15"/>
      <c r="D14" s="37">
        <v>0.2</v>
      </c>
      <c r="E14" s="32">
        <v>2.5</v>
      </c>
      <c r="F14" s="46">
        <f t="shared" si="0"/>
        <v>0.5</v>
      </c>
      <c r="G14" s="46">
        <f t="shared" si="1"/>
        <v>0.5</v>
      </c>
      <c r="H14" s="48">
        <f t="shared" si="3"/>
        <v>0.22500000000000001</v>
      </c>
    </row>
    <row r="15" spans="1:8" x14ac:dyDescent="0.2">
      <c r="A15" s="10" t="s">
        <v>30</v>
      </c>
      <c r="B15" s="15" t="s">
        <v>12</v>
      </c>
      <c r="C15" s="15"/>
      <c r="D15" s="37">
        <v>1.1000000000000001</v>
      </c>
      <c r="E15" s="15">
        <v>1.5</v>
      </c>
      <c r="F15" s="39">
        <f t="shared" si="0"/>
        <v>1.6500000000000001</v>
      </c>
      <c r="G15" s="39">
        <f t="shared" si="1"/>
        <v>1.6500000000000001</v>
      </c>
      <c r="H15" s="48">
        <f t="shared" si="3"/>
        <v>0.74250000000000005</v>
      </c>
    </row>
    <row r="16" spans="1:8" x14ac:dyDescent="0.2">
      <c r="A16" s="10" t="s">
        <v>31</v>
      </c>
      <c r="B16" s="15" t="s">
        <v>13</v>
      </c>
      <c r="C16" s="15"/>
      <c r="D16" s="37">
        <v>0.9</v>
      </c>
      <c r="E16" s="31">
        <v>1</v>
      </c>
      <c r="F16" s="44">
        <f t="shared" si="0"/>
        <v>0.9</v>
      </c>
      <c r="G16" s="44">
        <f t="shared" si="1"/>
        <v>0.9</v>
      </c>
      <c r="H16" s="48">
        <f t="shared" si="3"/>
        <v>0.40500000000000003</v>
      </c>
    </row>
    <row r="17" spans="1:8" x14ac:dyDescent="0.2">
      <c r="A17" s="10" t="s">
        <v>32</v>
      </c>
      <c r="B17" s="15" t="s">
        <v>14</v>
      </c>
      <c r="C17" s="15"/>
      <c r="D17" s="37">
        <v>0.4</v>
      </c>
      <c r="E17" s="15">
        <v>1.5</v>
      </c>
      <c r="F17" s="39">
        <f t="shared" si="0"/>
        <v>0.60000000000000009</v>
      </c>
      <c r="G17" s="39">
        <f t="shared" si="1"/>
        <v>0.60000000000000009</v>
      </c>
      <c r="H17" s="48">
        <f t="shared" si="3"/>
        <v>0.27000000000000007</v>
      </c>
    </row>
    <row r="18" spans="1:8" x14ac:dyDescent="0.2">
      <c r="A18" s="10" t="s">
        <v>33</v>
      </c>
      <c r="B18" s="15" t="s">
        <v>15</v>
      </c>
      <c r="C18" s="15"/>
      <c r="D18" s="37">
        <v>0.7</v>
      </c>
      <c r="E18" s="31">
        <v>1</v>
      </c>
      <c r="F18" s="44">
        <f t="shared" si="0"/>
        <v>0.7</v>
      </c>
      <c r="G18" s="44">
        <f t="shared" si="1"/>
        <v>0.7</v>
      </c>
      <c r="H18" s="48">
        <f t="shared" si="3"/>
        <v>0.315</v>
      </c>
    </row>
    <row r="19" spans="1:8" x14ac:dyDescent="0.2">
      <c r="A19" s="10" t="s">
        <v>34</v>
      </c>
      <c r="B19" s="15" t="s">
        <v>16</v>
      </c>
      <c r="C19" s="15"/>
      <c r="D19" s="37">
        <v>0.1</v>
      </c>
      <c r="E19" s="15">
        <v>1.5</v>
      </c>
      <c r="F19" s="39">
        <f t="shared" si="0"/>
        <v>0.15000000000000002</v>
      </c>
      <c r="G19" s="39">
        <f t="shared" si="1"/>
        <v>0.15000000000000002</v>
      </c>
      <c r="H19" s="48">
        <f t="shared" si="3"/>
        <v>6.7500000000000018E-2</v>
      </c>
    </row>
    <row r="20" spans="1:8" x14ac:dyDescent="0.2">
      <c r="A20" s="10" t="s">
        <v>35</v>
      </c>
      <c r="B20" s="15" t="s">
        <v>17</v>
      </c>
      <c r="C20" s="15"/>
      <c r="D20" s="37">
        <v>0.3</v>
      </c>
      <c r="E20" s="31">
        <v>1</v>
      </c>
      <c r="F20" s="44">
        <f t="shared" si="0"/>
        <v>0.3</v>
      </c>
      <c r="G20" s="44">
        <f t="shared" si="1"/>
        <v>0.3</v>
      </c>
      <c r="H20" s="48">
        <f t="shared" si="3"/>
        <v>0.13500000000000001</v>
      </c>
    </row>
    <row r="21" spans="1:8" ht="12.75" hidden="1" customHeight="1" x14ac:dyDescent="0.2">
      <c r="A21" s="10" t="s">
        <v>36</v>
      </c>
      <c r="B21" s="15"/>
      <c r="C21" s="15"/>
      <c r="D21" s="37"/>
      <c r="E21" s="15"/>
      <c r="F21" s="39">
        <f t="shared" si="0"/>
        <v>0</v>
      </c>
      <c r="G21" s="39">
        <f t="shared" si="1"/>
        <v>0</v>
      </c>
      <c r="H21" s="48">
        <f t="shared" si="2"/>
        <v>0</v>
      </c>
    </row>
    <row r="22" spans="1:8" x14ac:dyDescent="0.2">
      <c r="A22" s="10" t="s">
        <v>36</v>
      </c>
      <c r="B22" s="15" t="s">
        <v>18</v>
      </c>
      <c r="C22" s="15"/>
      <c r="D22" s="37">
        <v>0.2</v>
      </c>
      <c r="E22" s="15">
        <v>1.5</v>
      </c>
      <c r="F22" s="39">
        <f t="shared" si="0"/>
        <v>0.30000000000000004</v>
      </c>
      <c r="G22" s="39">
        <f t="shared" si="1"/>
        <v>0.30000000000000004</v>
      </c>
      <c r="H22" s="48">
        <f>G22*0.45</f>
        <v>0.13500000000000004</v>
      </c>
    </row>
    <row r="23" spans="1:8" x14ac:dyDescent="0.2">
      <c r="A23" s="10" t="s">
        <v>37</v>
      </c>
      <c r="B23" s="15" t="s">
        <v>19</v>
      </c>
      <c r="C23" s="15"/>
      <c r="D23" s="37">
        <v>2.92</v>
      </c>
      <c r="E23" s="31">
        <v>1</v>
      </c>
      <c r="F23" s="44">
        <f t="shared" si="0"/>
        <v>2.92</v>
      </c>
      <c r="G23" s="44">
        <f t="shared" si="1"/>
        <v>2.92</v>
      </c>
      <c r="H23" s="48">
        <f>G23*0.45</f>
        <v>1.3140000000000001</v>
      </c>
    </row>
    <row r="24" spans="1:8" hidden="1" x14ac:dyDescent="0.2">
      <c r="A24" s="17"/>
      <c r="B24" s="18"/>
      <c r="C24" s="18"/>
      <c r="D24" s="18"/>
      <c r="E24" s="18"/>
      <c r="F24" s="19"/>
      <c r="G24" s="19"/>
      <c r="H24" s="20"/>
    </row>
    <row r="25" spans="1:8" hidden="1" x14ac:dyDescent="0.2">
      <c r="A25" s="17"/>
      <c r="B25" s="18"/>
      <c r="C25" s="18"/>
      <c r="D25" s="18"/>
      <c r="E25" s="18"/>
      <c r="F25" s="19"/>
      <c r="G25" s="19"/>
      <c r="H25" s="20"/>
    </row>
    <row r="26" spans="1:8" hidden="1" x14ac:dyDescent="0.2">
      <c r="A26" s="17"/>
      <c r="B26" s="18"/>
      <c r="C26" s="18"/>
      <c r="D26" s="18"/>
      <c r="E26" s="18"/>
      <c r="F26" s="21"/>
      <c r="G26" s="19"/>
      <c r="H26" s="20"/>
    </row>
    <row r="27" spans="1:8" ht="15" hidden="1" x14ac:dyDescent="0.2">
      <c r="A27" s="17"/>
      <c r="B27" s="22"/>
      <c r="C27" s="18"/>
      <c r="D27" s="18"/>
      <c r="E27" s="18"/>
      <c r="F27" s="23"/>
      <c r="G27" s="19"/>
      <c r="H27" s="20"/>
    </row>
    <row r="28" spans="1:8" ht="15" hidden="1" x14ac:dyDescent="0.2">
      <c r="A28" s="17"/>
      <c r="B28" s="22"/>
      <c r="C28" s="18"/>
      <c r="D28" s="18"/>
      <c r="E28" s="18"/>
      <c r="F28" s="23"/>
      <c r="G28" s="19"/>
      <c r="H28" s="20"/>
    </row>
    <row r="29" spans="1:8" ht="15" hidden="1" x14ac:dyDescent="0.2">
      <c r="A29" s="17"/>
      <c r="B29" s="22"/>
      <c r="C29" s="18"/>
      <c r="D29" s="18"/>
      <c r="E29" s="18"/>
      <c r="F29" s="23"/>
      <c r="G29" s="19"/>
      <c r="H29" s="20"/>
    </row>
    <row r="30" spans="1:8" ht="15" hidden="1" x14ac:dyDescent="0.2">
      <c r="A30" s="17"/>
      <c r="B30" s="22"/>
      <c r="C30" s="18"/>
      <c r="D30" s="18"/>
      <c r="E30" s="18"/>
      <c r="F30" s="23"/>
      <c r="G30" s="19"/>
      <c r="H30" s="20"/>
    </row>
    <row r="31" spans="1:8" ht="15" hidden="1" x14ac:dyDescent="0.2">
      <c r="A31" s="17"/>
      <c r="B31" s="22"/>
      <c r="C31" s="18"/>
      <c r="D31" s="18"/>
      <c r="E31" s="18"/>
      <c r="F31" s="23"/>
      <c r="G31" s="19"/>
      <c r="H31" s="20"/>
    </row>
    <row r="32" spans="1:8" ht="15" hidden="1" x14ac:dyDescent="0.2">
      <c r="A32" s="17"/>
      <c r="B32" s="22"/>
      <c r="C32" s="18"/>
      <c r="D32" s="18"/>
      <c r="E32" s="18"/>
      <c r="F32" s="23"/>
      <c r="G32" s="19"/>
      <c r="H32" s="20"/>
    </row>
    <row r="33" spans="1:8" ht="15" hidden="1" x14ac:dyDescent="0.2">
      <c r="A33" s="17"/>
      <c r="B33" s="22"/>
      <c r="C33" s="18"/>
      <c r="D33" s="18"/>
      <c r="E33" s="18"/>
      <c r="F33" s="23"/>
      <c r="G33" s="19"/>
      <c r="H33" s="20"/>
    </row>
    <row r="34" spans="1:8" ht="15" hidden="1" x14ac:dyDescent="0.2">
      <c r="A34" s="17"/>
      <c r="B34" s="22"/>
      <c r="C34" s="18"/>
      <c r="D34" s="18"/>
      <c r="E34" s="18"/>
      <c r="F34" s="23"/>
      <c r="G34" s="19"/>
      <c r="H34" s="20"/>
    </row>
    <row r="35" spans="1:8" ht="15" hidden="1" x14ac:dyDescent="0.2">
      <c r="A35" s="17"/>
      <c r="B35" s="22"/>
      <c r="C35" s="18"/>
      <c r="D35" s="18"/>
      <c r="E35" s="18"/>
      <c r="F35" s="23"/>
      <c r="G35" s="19"/>
      <c r="H35" s="20"/>
    </row>
    <row r="36" spans="1:8" ht="15" hidden="1" x14ac:dyDescent="0.2">
      <c r="A36" s="17"/>
      <c r="B36" s="22"/>
      <c r="C36" s="18"/>
      <c r="D36" s="18"/>
      <c r="E36" s="18"/>
      <c r="F36" s="23"/>
      <c r="G36" s="19"/>
      <c r="H36" s="20"/>
    </row>
    <row r="37" spans="1:8" ht="15" hidden="1" x14ac:dyDescent="0.2">
      <c r="A37" s="17"/>
      <c r="B37" s="22"/>
      <c r="C37" s="18"/>
      <c r="D37" s="18"/>
      <c r="E37" s="18"/>
      <c r="F37" s="23"/>
      <c r="G37" s="19"/>
      <c r="H37" s="20"/>
    </row>
    <row r="38" spans="1:8" ht="15" hidden="1" x14ac:dyDescent="0.2">
      <c r="A38" s="17"/>
      <c r="B38" s="22"/>
      <c r="C38" s="18"/>
      <c r="D38" s="18"/>
      <c r="E38" s="18"/>
      <c r="F38" s="23"/>
      <c r="G38" s="19"/>
      <c r="H38" s="20"/>
    </row>
    <row r="39" spans="1:8" ht="15" hidden="1" x14ac:dyDescent="0.2">
      <c r="A39" s="17"/>
      <c r="B39" s="22"/>
      <c r="C39" s="18"/>
      <c r="D39" s="18"/>
      <c r="E39" s="18"/>
      <c r="F39" s="23"/>
      <c r="G39" s="19"/>
      <c r="H39" s="20"/>
    </row>
    <row r="40" spans="1:8" ht="15" hidden="1" x14ac:dyDescent="0.2">
      <c r="A40" s="17"/>
      <c r="B40" s="22"/>
      <c r="C40" s="18"/>
      <c r="D40" s="18"/>
      <c r="E40" s="18"/>
      <c r="F40" s="23"/>
      <c r="G40" s="19"/>
      <c r="H40" s="20"/>
    </row>
    <row r="41" spans="1:8" ht="15" hidden="1" x14ac:dyDescent="0.2">
      <c r="A41" s="17"/>
      <c r="B41" s="22"/>
      <c r="C41" s="18"/>
      <c r="D41" s="18"/>
      <c r="E41" s="18"/>
      <c r="F41" s="23"/>
      <c r="G41" s="19"/>
      <c r="H41" s="20"/>
    </row>
    <row r="42" spans="1:8" ht="15" hidden="1" x14ac:dyDescent="0.2">
      <c r="A42" s="17"/>
      <c r="B42" s="22"/>
      <c r="C42" s="18"/>
      <c r="D42" s="18"/>
      <c r="E42" s="18"/>
      <c r="F42" s="23"/>
      <c r="G42" s="19"/>
      <c r="H42" s="20"/>
    </row>
    <row r="43" spans="1:8" ht="15" hidden="1" x14ac:dyDescent="0.2">
      <c r="A43" s="17"/>
      <c r="B43" s="22"/>
      <c r="C43" s="18"/>
      <c r="D43" s="18"/>
      <c r="E43" s="18"/>
      <c r="F43" s="23"/>
      <c r="G43" s="19"/>
      <c r="H43" s="20"/>
    </row>
    <row r="44" spans="1:8" ht="15" hidden="1" x14ac:dyDescent="0.2">
      <c r="A44" s="17"/>
      <c r="B44" s="22"/>
      <c r="C44" s="18"/>
      <c r="D44" s="18"/>
      <c r="E44" s="18"/>
      <c r="F44" s="23"/>
      <c r="G44" s="19"/>
      <c r="H44" s="20"/>
    </row>
    <row r="45" spans="1:8" ht="15" hidden="1" x14ac:dyDescent="0.2">
      <c r="A45" s="17"/>
      <c r="B45" s="22"/>
      <c r="C45" s="18"/>
      <c r="D45" s="18"/>
      <c r="E45" s="18"/>
      <c r="F45" s="23"/>
      <c r="G45" s="19"/>
      <c r="H45" s="20"/>
    </row>
    <row r="46" spans="1:8" hidden="1" x14ac:dyDescent="0.2">
      <c r="A46" s="17"/>
      <c r="B46" s="18"/>
      <c r="C46" s="18"/>
      <c r="D46" s="18"/>
      <c r="E46" s="18"/>
      <c r="F46" s="19"/>
      <c r="G46" s="19"/>
      <c r="H46" s="20"/>
    </row>
    <row r="47" spans="1:8" hidden="1" x14ac:dyDescent="0.2">
      <c r="A47" s="17"/>
      <c r="B47" s="18"/>
      <c r="C47" s="18"/>
      <c r="D47" s="18"/>
      <c r="E47" s="18"/>
      <c r="F47" s="19"/>
      <c r="G47" s="19"/>
      <c r="H47" s="20"/>
    </row>
    <row r="48" spans="1:8" hidden="1" x14ac:dyDescent="0.2">
      <c r="A48" s="17"/>
      <c r="B48" s="18"/>
      <c r="C48" s="18"/>
      <c r="D48" s="18"/>
      <c r="E48" s="18"/>
      <c r="F48" s="19"/>
      <c r="G48" s="19"/>
      <c r="H48" s="20"/>
    </row>
    <row r="49" spans="1:10" hidden="1" x14ac:dyDescent="0.2">
      <c r="A49" s="17"/>
      <c r="B49" s="18"/>
      <c r="C49" s="18"/>
      <c r="D49" s="18"/>
      <c r="E49" s="18"/>
      <c r="F49" s="19"/>
      <c r="G49" s="19"/>
      <c r="H49" s="20"/>
    </row>
    <row r="50" spans="1:10" hidden="1" x14ac:dyDescent="0.2">
      <c r="A50" s="17"/>
      <c r="B50" s="18"/>
      <c r="C50" s="18"/>
      <c r="D50" s="18"/>
      <c r="E50" s="18"/>
      <c r="F50" s="19"/>
      <c r="G50" s="19"/>
      <c r="H50" s="20"/>
    </row>
    <row r="51" spans="1:10" x14ac:dyDescent="0.2">
      <c r="A51" s="55"/>
      <c r="B51" s="56"/>
      <c r="C51" s="56"/>
      <c r="D51" s="56"/>
      <c r="E51" s="56"/>
      <c r="F51" s="56"/>
      <c r="G51" s="56"/>
      <c r="H51" s="57"/>
    </row>
    <row r="52" spans="1:10" ht="13.5" thickBot="1" x14ac:dyDescent="0.25">
      <c r="A52" s="26"/>
      <c r="B52" s="27" t="s">
        <v>3</v>
      </c>
      <c r="C52" s="28"/>
      <c r="D52" s="49">
        <f>SUM(D5:D23)</f>
        <v>17.783999999999999</v>
      </c>
      <c r="E52" s="28" t="s">
        <v>38</v>
      </c>
      <c r="F52" s="49">
        <f>SUM(F5:F23)</f>
        <v>20.334000000000003</v>
      </c>
      <c r="G52" s="49">
        <f>SUM(G5:G23)</f>
        <v>20.334000000000003</v>
      </c>
      <c r="H52" s="29">
        <f>SUM(H5:H23)</f>
        <v>9.1502999999999997</v>
      </c>
      <c r="J52" s="1" t="s">
        <v>21</v>
      </c>
    </row>
    <row r="55" spans="1:10" hidden="1" x14ac:dyDescent="0.2"/>
    <row r="56" spans="1:10" hidden="1" x14ac:dyDescent="0.2"/>
    <row r="57" spans="1:10" hidden="1" x14ac:dyDescent="0.2"/>
    <row r="58" spans="1:10" hidden="1" x14ac:dyDescent="0.2">
      <c r="A58" s="1" t="s">
        <v>0</v>
      </c>
    </row>
    <row r="59" spans="1:10" hidden="1" x14ac:dyDescent="0.2">
      <c r="A59" s="1" t="s">
        <v>1</v>
      </c>
    </row>
    <row r="60" spans="1:10" hidden="1" x14ac:dyDescent="0.2">
      <c r="A60" s="1" t="s">
        <v>2</v>
      </c>
      <c r="F60" s="1" t="e">
        <f>#REF!*25</f>
        <v>#REF!</v>
      </c>
    </row>
    <row r="61" spans="1:10" hidden="1" x14ac:dyDescent="0.2"/>
    <row r="62" spans="1:10" hidden="1" x14ac:dyDescent="0.2"/>
    <row r="63" spans="1:10" hidden="1" x14ac:dyDescent="0.2"/>
    <row r="64" spans="1:10" hidden="1" x14ac:dyDescent="0.2">
      <c r="A64" s="1" t="s">
        <v>1</v>
      </c>
    </row>
    <row r="65" spans="1:6" hidden="1" x14ac:dyDescent="0.2">
      <c r="A65" s="1" t="s">
        <v>2</v>
      </c>
      <c r="F65" s="1" t="e">
        <f>#REF!*40</f>
        <v>#REF!</v>
      </c>
    </row>
    <row r="66" spans="1:6" hidden="1" x14ac:dyDescent="0.2"/>
    <row r="67" spans="1:6" hidden="1" x14ac:dyDescent="0.2"/>
  </sheetData>
  <mergeCells count="4">
    <mergeCell ref="A51:H51"/>
    <mergeCell ref="A1:H1"/>
    <mergeCell ref="A2:H2"/>
    <mergeCell ref="A3:B3"/>
  </mergeCells>
  <pageMargins left="1.574803149606299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chodniki</vt:lpstr>
      <vt:lpstr>droga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Stanisław Cieszyński</dc:creator>
  <cp:lastModifiedBy>AGNIESZKA.KACZKOWSKA</cp:lastModifiedBy>
  <cp:lastPrinted>2019-08-14T06:34:03Z</cp:lastPrinted>
  <dcterms:created xsi:type="dcterms:W3CDTF">2012-08-07T09:04:04Z</dcterms:created>
  <dcterms:modified xsi:type="dcterms:W3CDTF">2019-09-04T10:11:24Z</dcterms:modified>
</cp:coreProperties>
</file>